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COMMERCIO ESTERO\"/>
    </mc:Choice>
  </mc:AlternateContent>
  <bookViews>
    <workbookView xWindow="0" yWindow="0" windowWidth="23040" windowHeight="9408" activeTab="2"/>
  </bookViews>
  <sheets>
    <sheet name="NOTA METODOLOGICA" sheetId="10" r:id="rId1"/>
    <sheet name="SCAMBI REGIONI MERIDIONALI" sheetId="1" r:id="rId2"/>
    <sheet name="SCAMBI PROVINCE" sheetId="2" r:id="rId3"/>
    <sheet name="SALDI BALCANI" sheetId="3" r:id="rId4"/>
    <sheet name="SALDI MEDA" sheetId="4" r:id="rId5"/>
    <sheet name="SALDI MONDO" sheetId="5" r:id="rId6"/>
    <sheet name="INC % ESPORTAZIONI" sheetId="6" r:id="rId7"/>
    <sheet name="INC % ESP PUGLIA_ITALIA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L40" i="1"/>
  <c r="K40" i="1"/>
  <c r="J40" i="1"/>
  <c r="I40" i="1"/>
  <c r="H40" i="1"/>
  <c r="G40" i="1"/>
  <c r="F40" i="1"/>
  <c r="E40" i="1"/>
  <c r="D40" i="1"/>
  <c r="C40" i="1"/>
  <c r="L47" i="1"/>
  <c r="K47" i="1"/>
  <c r="J47" i="1"/>
  <c r="I47" i="1"/>
  <c r="H47" i="1"/>
  <c r="G47" i="1"/>
  <c r="F47" i="1"/>
  <c r="E47" i="1"/>
  <c r="D47" i="1"/>
  <c r="C47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4" i="1"/>
  <c r="K54" i="1"/>
  <c r="H54" i="1"/>
  <c r="G54" i="1"/>
  <c r="D54" i="1"/>
  <c r="C54" i="1"/>
  <c r="L53" i="1"/>
  <c r="K53" i="1"/>
  <c r="J53" i="1"/>
  <c r="J54" i="1" s="1"/>
  <c r="I53" i="1"/>
  <c r="I54" i="1" s="1"/>
  <c r="H53" i="1"/>
  <c r="G53" i="1"/>
  <c r="F53" i="1"/>
  <c r="F54" i="1" s="1"/>
  <c r="E53" i="1"/>
  <c r="E54" i="1" s="1"/>
  <c r="D53" i="1"/>
  <c r="C53" i="1"/>
  <c r="L46" i="1"/>
  <c r="K46" i="1"/>
  <c r="J46" i="1"/>
  <c r="I46" i="1"/>
  <c r="H46" i="1"/>
  <c r="G46" i="1"/>
  <c r="F46" i="1"/>
  <c r="E46" i="1"/>
  <c r="D46" i="1"/>
  <c r="C46" i="1"/>
  <c r="L39" i="1"/>
  <c r="K39" i="1"/>
  <c r="J39" i="1"/>
  <c r="I39" i="1"/>
  <c r="H39" i="1"/>
  <c r="G39" i="1"/>
  <c r="F39" i="1"/>
  <c r="E39" i="1"/>
  <c r="D39" i="1"/>
  <c r="C39" i="1"/>
  <c r="L33" i="1"/>
  <c r="K33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2" i="1"/>
  <c r="K12" i="1"/>
  <c r="H12" i="1"/>
  <c r="G12" i="1"/>
  <c r="D12" i="1"/>
  <c r="C12" i="1"/>
  <c r="L11" i="1"/>
  <c r="K11" i="1"/>
  <c r="J11" i="1"/>
  <c r="J12" i="1" s="1"/>
  <c r="I11" i="1"/>
  <c r="I12" i="1" s="1"/>
  <c r="H11" i="1"/>
  <c r="G11" i="1"/>
  <c r="F11" i="1"/>
  <c r="F12" i="1" s="1"/>
  <c r="E11" i="1"/>
  <c r="E12" i="1" s="1"/>
  <c r="D11" i="1"/>
  <c r="C11" i="1"/>
</calcChain>
</file>

<file path=xl/sharedStrings.xml><?xml version="1.0" encoding="utf-8"?>
<sst xmlns="http://schemas.openxmlformats.org/spreadsheetml/2006/main" count="227" uniqueCount="84">
  <si>
    <r>
      <t xml:space="preserve">Area/Paese Partner: </t>
    </r>
    <r>
      <rPr>
        <i/>
        <sz val="10"/>
        <rFont val="Arial"/>
        <family val="2"/>
      </rPr>
      <t>MONDO</t>
    </r>
    <r>
      <rPr>
        <sz val="10"/>
        <rFont val="Calibri"/>
        <family val="2"/>
        <scheme val="minor"/>
      </rPr>
      <t/>
    </r>
  </si>
  <si>
    <t>Prodotto: Attività economiche (Ateco 2007)</t>
  </si>
  <si>
    <t>Divisione : Tutti i prodotti</t>
  </si>
  <si>
    <t>Regione</t>
  </si>
  <si>
    <t>Variabile</t>
  </si>
  <si>
    <t>Puglia</t>
  </si>
  <si>
    <t>Esportazioni</t>
  </si>
  <si>
    <t>Importazioni</t>
  </si>
  <si>
    <t>Saldo</t>
  </si>
  <si>
    <t>Saldo normalizzato (%)</t>
  </si>
  <si>
    <t>Esportazioni (Var.%)</t>
  </si>
  <si>
    <t>Importazioni (Var.%)</t>
  </si>
  <si>
    <t>Saldi (variazioni assolute)</t>
  </si>
  <si>
    <t>Campania</t>
  </si>
  <si>
    <t>Abruzzo</t>
  </si>
  <si>
    <t>Basilicata</t>
  </si>
  <si>
    <t>Molise</t>
  </si>
  <si>
    <t>Calabria</t>
  </si>
  <si>
    <t>Sicilia</t>
  </si>
  <si>
    <t>Sardegna</t>
  </si>
  <si>
    <t>Scambi delle regioni meridionali (valori in migliaia di euro e variazioni percentuali rispetto all'anno precedente).Anni 2007-2016</t>
  </si>
  <si>
    <t>Scambi delle province pugliesi (valori in migliaia di euro e variazioni percentuali rispetto all'anno precedente)</t>
  </si>
  <si>
    <t>Provincia</t>
  </si>
  <si>
    <t>BAT</t>
  </si>
  <si>
    <t>..</t>
  </si>
  <si>
    <t>FOGGIA</t>
  </si>
  <si>
    <t>BARI</t>
  </si>
  <si>
    <t>TARANTO</t>
  </si>
  <si>
    <t>BRINDISI</t>
  </si>
  <si>
    <t>LECCE</t>
  </si>
  <si>
    <t>Importazioni (Var. %)</t>
  </si>
  <si>
    <t>+++</t>
  </si>
  <si>
    <t>Territorio</t>
  </si>
  <si>
    <t>ITALIA</t>
  </si>
  <si>
    <t>* Turchia, Grecia, Albania, Romania, Bulgaria, Croazia, Slovenia, Montenegro, Serbia, Kosovo, Bosnia-Erzegovina, Macedonia, Ex Repubblica iugoslava di Moldavia</t>
  </si>
  <si>
    <t xml:space="preserve">* Turchia, Tunisia, Israele, Algeria, Egitto, Marocco, Libano, Giordania, Siria, Cisgiordania/Striscia di Gaza </t>
  </si>
  <si>
    <t xml:space="preserve">Settori Economici </t>
  </si>
  <si>
    <t>Prodotti dell'agricoltura, della silvicoltura e della pesca</t>
  </si>
  <si>
    <t xml:space="preserve">Prodotti delle miniere e delle cave </t>
  </si>
  <si>
    <t xml:space="preserve">Prodotti alimentari </t>
  </si>
  <si>
    <t>Bevande</t>
  </si>
  <si>
    <t xml:space="preserve">Tabacco </t>
  </si>
  <si>
    <t>Articoli in pelle (escluso abbigliamento) e simili</t>
  </si>
  <si>
    <t xml:space="preserve">Prodotti farmaceutici di base e preparati farmaceutici </t>
  </si>
  <si>
    <t xml:space="preserve">Articoli in gomma e materie plastiche </t>
  </si>
  <si>
    <t xml:space="preserve">Prodotti della metallurgia </t>
  </si>
  <si>
    <t>Apparecchi elettrici e apparecchiature per uso domestico non elettriche</t>
  </si>
  <si>
    <t>Mobili</t>
  </si>
  <si>
    <t>Ripartizione territoriale</t>
  </si>
  <si>
    <t>PUGLIA</t>
  </si>
  <si>
    <t>Andamento dei saldi del commercio con i Paesi dei Balcani* per regione e ripartizione (valori in migliaia di euro). Anni 2007-2016</t>
  </si>
  <si>
    <t>ITALIA NORD ORIENTALE</t>
  </si>
  <si>
    <t>ITALIA NORD OCCIDENTALE</t>
  </si>
  <si>
    <t>ITALIA CENTRALE</t>
  </si>
  <si>
    <t>ITALIA MERIDIONALE</t>
  </si>
  <si>
    <t>PROVINCE DIVERSE E NON SPECIFICATE</t>
  </si>
  <si>
    <r>
      <t xml:space="preserve">Area/Paese Partner: </t>
    </r>
    <r>
      <rPr>
        <i/>
        <sz val="10"/>
        <color indexed="8"/>
        <rFont val="Arial"/>
        <family val="2"/>
      </rPr>
      <t>Paesi dei Balcani</t>
    </r>
  </si>
  <si>
    <t>Andamento dei saldi del commercio con i Paesi MEDA* per regione e ripartizione (valori in migliaia di euro). Anni 2007-2016</t>
  </si>
  <si>
    <r>
      <t xml:space="preserve">Area/Paese Partner: </t>
    </r>
    <r>
      <rPr>
        <i/>
        <sz val="10"/>
        <color indexed="8"/>
        <rFont val="Arial"/>
        <family val="2"/>
      </rPr>
      <t>Paesi MEDA</t>
    </r>
  </si>
  <si>
    <t>ITALIA INSULARE</t>
  </si>
  <si>
    <t>Andamento dei saldi del commercio con il resto del Mondo per regione e ripartizione (valori in migliaia di euro). Anni 2007-2016</t>
  </si>
  <si>
    <r>
      <t xml:space="preserve">Area/Paese Partner: </t>
    </r>
    <r>
      <rPr>
        <i/>
        <sz val="10"/>
        <color indexed="8"/>
        <rFont val="Arial"/>
        <family val="2"/>
      </rPr>
      <t>Mondo</t>
    </r>
  </si>
  <si>
    <t>Incidenze percentuali delle esportazioni della Puglia sul totale regionale per alcuni settori di specializzazione.Anni 2007-2016 (Valori in %) - Area/Paese Partner :Mondo</t>
  </si>
  <si>
    <t>NOTA METODOLOGICA</t>
  </si>
  <si>
    <t>FOGLIO</t>
  </si>
  <si>
    <t>CONTENUTO</t>
  </si>
  <si>
    <t>SCAMBI REGIONI MERIDIONALI</t>
  </si>
  <si>
    <t>SCAMBI PROVINCE</t>
  </si>
  <si>
    <t>SALDI BALCANI</t>
  </si>
  <si>
    <t>SALDI MEDA</t>
  </si>
  <si>
    <t>SALDI MONDO</t>
  </si>
  <si>
    <t>INCIDENZA PERCENTUALE ESPORTAZIONI</t>
  </si>
  <si>
    <t>INCIDENZA PERCENTUALE ESPORTAZIONI PUGLIA ITALIA</t>
  </si>
  <si>
    <t>Composizione in termini percentuali del valore delle esportazioni dei prodotti della Puglia e delle ripartizioni rispetto al totale nazionale.Anni 2007-2016 - Area/Paese Partner:Mondo</t>
  </si>
  <si>
    <t>Incidenze percentuali delle esportazioni dei prodotti della Puglia sul totale regionale per alcuni settori di specializzazione.Anni 2007-2016 (Valori in %) - Area/Paese Partner :Mondo</t>
  </si>
  <si>
    <t>Andamento dei saldi del commercio con i Paesi dei Balcani per regione e ripartizione territoriale italiana (valori in migliaia di euro). Anni 2007-2016</t>
  </si>
  <si>
    <t>Andamento dei saldi del commercio con i Paesi MEDA per regione e ripartizione territoriale italiana (valori in migliaia di euro). Anni 2007-2016</t>
  </si>
  <si>
    <t>Andamento dei saldi del commercio con il resto del Mondo per regione e ripartizione territoriale italiana (valori in migliaia di euro). Anni 2007-2016</t>
  </si>
  <si>
    <t>Incidenze percentuali delle esportazioni della Puglia e delle ripartizioni rispetto al totale nazionale.Anni 2007-2016 (Valori in %)  - Area/Paese Partner:Mondo</t>
  </si>
  <si>
    <t>Fonte: ICE (Agenzia per la promozione all'estero e l'internazionalizzazione delle imprese italiane) - (http://www.ice.gov.it)</t>
  </si>
  <si>
    <t>Scambi commerciali delle regioni meridionali (valori in migliaia di euro e variazioni percentuali rispetto all'anno precedente) con il resto del Mondo.Anni 2007-2016. Le variabili presenti sono: il valore delle esportazioni, importazioni, saldo e le relative variazioni assolute e  percentuali rispetto all'anno precedente . Un altro valore calcolato è il saldo normalizzato che è dato dal rapporto percentuale fra il saldo corrente e la somma di esportazioni e importazioni. Il suo valore varia fra -100, nel caso in cui il paese sia unicamente importatore, e + 100, nel caso in cui il paese sia unicamente esportatore; invece, se la bilancia è in pareggio il saldo normalizzato è pari a 0.</t>
  </si>
  <si>
    <t>Scambi commerciali delle province pugliesi (valori in migliaia di euro e variazioni percentuali rispetto all'anno precedente) con il resto del Mondo. Le varibile calcolate sono le medesime della tabella precedente.</t>
  </si>
  <si>
    <t>Fonte: ICE su dati ISTAT. Elaborazioni IPRES (2017)</t>
  </si>
  <si>
    <t>Fonte:  ICE su dati ISTAT. Elaborazioni IPRES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</si>
</sst>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8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vertical="top"/>
    </xf>
    <xf numFmtId="0" fontId="5" fillId="0" borderId="0" xfId="0" applyFont="1" applyAlignment="1"/>
    <xf numFmtId="0" fontId="11" fillId="0" borderId="2" xfId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readingOrder="1"/>
    </xf>
    <xf numFmtId="0" fontId="5" fillId="0" borderId="2" xfId="1" applyFont="1" applyFill="1" applyBorder="1" applyAlignment="1">
      <alignment vertical="center"/>
    </xf>
    <xf numFmtId="3" fontId="5" fillId="0" borderId="2" xfId="0" applyNumberFormat="1" applyFont="1" applyBorder="1" applyAlignment="1">
      <alignment horizontal="right" vertical="top" wrapText="1"/>
    </xf>
    <xf numFmtId="3" fontId="5" fillId="0" borderId="2" xfId="1" applyNumberFormat="1" applyFont="1" applyBorder="1" applyAlignment="1">
      <alignment horizontal="right" vertical="top" wrapTex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readingOrder="1"/>
    </xf>
    <xf numFmtId="0" fontId="2" fillId="0" borderId="0" xfId="0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" xfId="0" applyFont="1" applyBorder="1" applyAlignment="1">
      <alignment horizontal="right" vertical="top" wrapText="1"/>
    </xf>
    <xf numFmtId="0" fontId="12" fillId="0" borderId="0" xfId="1" applyFont="1" applyFill="1" applyAlignment="1">
      <alignment horizontal="left" vertical="center" readingOrder="1"/>
    </xf>
    <xf numFmtId="0" fontId="5" fillId="0" borderId="0" xfId="1" applyFont="1" applyFill="1" applyAlignment="1">
      <alignment horizontal="left" vertical="center" readingOrder="1"/>
    </xf>
    <xf numFmtId="0" fontId="11" fillId="0" borderId="2" xfId="1" applyFont="1" applyFill="1" applyBorder="1" applyAlignment="1">
      <alignment horizontal="left" vertical="center"/>
    </xf>
    <xf numFmtId="3" fontId="11" fillId="0" borderId="2" xfId="0" applyNumberFormat="1" applyFont="1" applyBorder="1" applyAlignment="1">
      <alignment horizontal="right" vertical="top" wrapText="1"/>
    </xf>
    <xf numFmtId="0" fontId="11" fillId="0" borderId="0" xfId="1" applyFont="1" applyFill="1" applyAlignment="1">
      <alignment vertical="center"/>
    </xf>
    <xf numFmtId="0" fontId="5" fillId="0" borderId="2" xfId="0" applyNumberFormat="1" applyFont="1" applyBorder="1" applyAlignment="1">
      <alignment horizontal="right" vertical="top" wrapText="1"/>
    </xf>
    <xf numFmtId="0" fontId="13" fillId="0" borderId="0" xfId="0" applyFont="1" applyFill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vertical="top"/>
    </xf>
    <xf numFmtId="0" fontId="8" fillId="0" borderId="0" xfId="0" applyFont="1" applyAlignment="1"/>
    <xf numFmtId="0" fontId="14" fillId="0" borderId="0" xfId="0" applyFont="1" applyAlignment="1"/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164" fontId="1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/>
    <xf numFmtId="0" fontId="10" fillId="0" borderId="2" xfId="0" applyFont="1" applyFill="1" applyBorder="1" applyAlignment="1">
      <alignment horizontal="left"/>
    </xf>
    <xf numFmtId="164" fontId="8" fillId="0" borderId="2" xfId="0" applyNumberFormat="1" applyFont="1" applyBorder="1"/>
    <xf numFmtId="164" fontId="10" fillId="0" borderId="2" xfId="0" applyNumberFormat="1" applyFont="1" applyBorder="1" applyAlignment="1"/>
    <xf numFmtId="164" fontId="8" fillId="0" borderId="2" xfId="0" applyNumberFormat="1" applyFont="1" applyFill="1" applyBorder="1"/>
    <xf numFmtId="0" fontId="1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1" fillId="0" borderId="2" xfId="1" applyNumberFormat="1" applyFont="1" applyBorder="1" applyAlignment="1">
      <alignment horizontal="right" vertical="top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1" sqref="B11"/>
    </sheetView>
  </sheetViews>
  <sheetFormatPr defaultRowHeight="14.4" x14ac:dyDescent="0.3"/>
  <cols>
    <col min="1" max="1" width="32.5546875" customWidth="1"/>
    <col min="2" max="2" width="82.44140625" customWidth="1"/>
  </cols>
  <sheetData>
    <row r="1" spans="1:2" x14ac:dyDescent="0.3">
      <c r="A1" s="77" t="s">
        <v>63</v>
      </c>
      <c r="B1" s="77"/>
    </row>
    <row r="2" spans="1:2" x14ac:dyDescent="0.3">
      <c r="A2" s="67" t="s">
        <v>64</v>
      </c>
      <c r="B2" s="67" t="s">
        <v>65</v>
      </c>
    </row>
    <row r="3" spans="1:2" ht="100.8" customHeight="1" x14ac:dyDescent="0.3">
      <c r="A3" s="68" t="s">
        <v>66</v>
      </c>
      <c r="B3" s="69" t="s">
        <v>80</v>
      </c>
    </row>
    <row r="4" spans="1:2" ht="45.6" customHeight="1" x14ac:dyDescent="0.3">
      <c r="A4" s="68" t="s">
        <v>67</v>
      </c>
      <c r="B4" s="69" t="s">
        <v>81</v>
      </c>
    </row>
    <row r="5" spans="1:2" ht="41.4" customHeight="1" x14ac:dyDescent="0.3">
      <c r="A5" s="68" t="s">
        <v>68</v>
      </c>
      <c r="B5" s="69" t="s">
        <v>75</v>
      </c>
    </row>
    <row r="6" spans="1:2" ht="30" customHeight="1" x14ac:dyDescent="0.3">
      <c r="A6" s="68" t="s">
        <v>69</v>
      </c>
      <c r="B6" s="69" t="s">
        <v>76</v>
      </c>
    </row>
    <row r="7" spans="1:2" ht="28.8" x14ac:dyDescent="0.3">
      <c r="A7" s="68" t="s">
        <v>70</v>
      </c>
      <c r="B7" s="69" t="s">
        <v>77</v>
      </c>
    </row>
    <row r="8" spans="1:2" ht="28.8" x14ac:dyDescent="0.3">
      <c r="A8" s="68" t="s">
        <v>71</v>
      </c>
      <c r="B8" s="69" t="s">
        <v>74</v>
      </c>
    </row>
    <row r="9" spans="1:2" ht="28.8" x14ac:dyDescent="0.3">
      <c r="A9" s="68" t="s">
        <v>72</v>
      </c>
      <c r="B9" s="69" t="s">
        <v>73</v>
      </c>
    </row>
    <row r="12" spans="1:2" ht="19.8" customHeight="1" x14ac:dyDescent="0.3">
      <c r="A12" s="78" t="s">
        <v>79</v>
      </c>
      <c r="B12" s="78"/>
    </row>
  </sheetData>
  <mergeCells count="2">
    <mergeCell ref="A1:B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7"/>
  <sheetViews>
    <sheetView topLeftCell="A49" workbookViewId="0">
      <selection activeCell="D67" sqref="D67"/>
    </sheetView>
  </sheetViews>
  <sheetFormatPr defaultRowHeight="13.2" x14ac:dyDescent="0.25"/>
  <cols>
    <col min="1" max="1" width="15.21875" style="7" customWidth="1"/>
    <col min="2" max="2" width="27.5546875" style="7" customWidth="1"/>
    <col min="3" max="12" width="16.88671875" style="7" customWidth="1"/>
    <col min="13" max="16384" width="8.88671875" style="7"/>
  </cols>
  <sheetData>
    <row r="2" spans="1:12" s="6" customFormat="1" x14ac:dyDescent="0.25">
      <c r="A2" s="3" t="s">
        <v>20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13.8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59" t="s">
        <v>3</v>
      </c>
      <c r="B8" s="60" t="s">
        <v>4</v>
      </c>
      <c r="C8" s="61">
        <v>2007</v>
      </c>
      <c r="D8" s="61">
        <v>2008</v>
      </c>
      <c r="E8" s="61">
        <v>2009</v>
      </c>
      <c r="F8" s="61">
        <v>2010</v>
      </c>
      <c r="G8" s="61">
        <v>2011</v>
      </c>
      <c r="H8" s="61">
        <v>2012</v>
      </c>
      <c r="I8" s="61">
        <v>2013</v>
      </c>
      <c r="J8" s="61">
        <v>2014</v>
      </c>
      <c r="K8" s="61">
        <v>2015</v>
      </c>
      <c r="L8" s="61">
        <v>2016</v>
      </c>
    </row>
    <row r="9" spans="1:12" x14ac:dyDescent="0.25">
      <c r="A9" s="79" t="s">
        <v>5</v>
      </c>
      <c r="B9" s="62" t="s">
        <v>6</v>
      </c>
      <c r="C9" s="63">
        <v>7191535</v>
      </c>
      <c r="D9" s="63">
        <v>7439479</v>
      </c>
      <c r="E9" s="63">
        <v>5748993</v>
      </c>
      <c r="F9" s="63">
        <v>6918500</v>
      </c>
      <c r="G9" s="63">
        <v>8173513</v>
      </c>
      <c r="H9" s="63">
        <v>8867207</v>
      </c>
      <c r="I9" s="63">
        <v>7952204</v>
      </c>
      <c r="J9" s="63">
        <v>8138752</v>
      </c>
      <c r="K9" s="63">
        <v>8096412</v>
      </c>
      <c r="L9" s="63">
        <v>7913548</v>
      </c>
    </row>
    <row r="10" spans="1:12" x14ac:dyDescent="0.25">
      <c r="A10" s="79"/>
      <c r="B10" s="62" t="s">
        <v>7</v>
      </c>
      <c r="C10" s="23">
        <v>8522325</v>
      </c>
      <c r="D10" s="23">
        <v>9464079</v>
      </c>
      <c r="E10" s="23">
        <v>7203574</v>
      </c>
      <c r="F10" s="23">
        <v>9952708</v>
      </c>
      <c r="G10" s="23">
        <v>11937950</v>
      </c>
      <c r="H10" s="23">
        <v>9924721</v>
      </c>
      <c r="I10" s="23">
        <v>8529100</v>
      </c>
      <c r="J10" s="23">
        <v>8748824</v>
      </c>
      <c r="K10" s="23">
        <v>8639001</v>
      </c>
      <c r="L10" s="23">
        <v>8172630</v>
      </c>
    </row>
    <row r="11" spans="1:12" x14ac:dyDescent="0.25">
      <c r="A11" s="79"/>
      <c r="B11" s="62" t="s">
        <v>8</v>
      </c>
      <c r="C11" s="64">
        <f>C9-C10</f>
        <v>-1330790</v>
      </c>
      <c r="D11" s="64">
        <f t="shared" ref="D11:L11" si="0">D9-D10</f>
        <v>-2024600</v>
      </c>
      <c r="E11" s="64">
        <f t="shared" si="0"/>
        <v>-1454581</v>
      </c>
      <c r="F11" s="64">
        <f t="shared" si="0"/>
        <v>-3034208</v>
      </c>
      <c r="G11" s="64">
        <f t="shared" si="0"/>
        <v>-3764437</v>
      </c>
      <c r="H11" s="64">
        <f t="shared" si="0"/>
        <v>-1057514</v>
      </c>
      <c r="I11" s="64">
        <f t="shared" si="0"/>
        <v>-576896</v>
      </c>
      <c r="J11" s="64">
        <f t="shared" si="0"/>
        <v>-610072</v>
      </c>
      <c r="K11" s="64">
        <f t="shared" si="0"/>
        <v>-542589</v>
      </c>
      <c r="L11" s="64">
        <f t="shared" si="0"/>
        <v>-259082</v>
      </c>
    </row>
    <row r="12" spans="1:12" x14ac:dyDescent="0.25">
      <c r="A12" s="79"/>
      <c r="B12" s="62" t="s">
        <v>9</v>
      </c>
      <c r="C12" s="65">
        <f>C11/(C9+C10)*100</f>
        <v>-8.4688930663757986</v>
      </c>
      <c r="D12" s="65">
        <f t="shared" ref="D12:L12" si="1">D11/(D9+D10)*100</f>
        <v>-11.977360032722105</v>
      </c>
      <c r="E12" s="65">
        <f t="shared" si="1"/>
        <v>-11.230059647635871</v>
      </c>
      <c r="F12" s="65">
        <f t="shared" si="1"/>
        <v>-17.98453317628471</v>
      </c>
      <c r="G12" s="65">
        <f t="shared" si="1"/>
        <v>-18.717867516649584</v>
      </c>
      <c r="H12" s="65">
        <f t="shared" si="1"/>
        <v>-5.6274906970695078</v>
      </c>
      <c r="I12" s="65">
        <f t="shared" si="1"/>
        <v>-3.500305558346597</v>
      </c>
      <c r="J12" s="65">
        <f t="shared" si="1"/>
        <v>-3.6125492492232159</v>
      </c>
      <c r="K12" s="65">
        <f t="shared" si="1"/>
        <v>-3.2421607999754771</v>
      </c>
      <c r="L12" s="65">
        <f t="shared" si="1"/>
        <v>-1.6105876734672464</v>
      </c>
    </row>
    <row r="13" spans="1:12" x14ac:dyDescent="0.25">
      <c r="A13" s="79"/>
      <c r="B13" s="62" t="s">
        <v>10</v>
      </c>
      <c r="C13" s="37">
        <v>4.5999999999999996</v>
      </c>
      <c r="D13" s="37">
        <v>3.4</v>
      </c>
      <c r="E13" s="37">
        <v>-22.7</v>
      </c>
      <c r="F13" s="37">
        <v>20.3</v>
      </c>
      <c r="G13" s="37">
        <v>18.100000000000001</v>
      </c>
      <c r="H13" s="37">
        <v>8.5</v>
      </c>
      <c r="I13" s="37">
        <v>-10.3</v>
      </c>
      <c r="J13" s="37">
        <v>2.2999999999999998</v>
      </c>
      <c r="K13" s="37">
        <v>-0.5</v>
      </c>
      <c r="L13" s="37">
        <v>-2.2999999999999998</v>
      </c>
    </row>
    <row r="14" spans="1:12" x14ac:dyDescent="0.25">
      <c r="A14" s="79"/>
      <c r="B14" s="62" t="s">
        <v>11</v>
      </c>
      <c r="C14" s="37">
        <v>12.2</v>
      </c>
      <c r="D14" s="37">
        <v>11.1</v>
      </c>
      <c r="E14" s="37">
        <v>-23.9</v>
      </c>
      <c r="F14" s="37">
        <v>38.200000000000003</v>
      </c>
      <c r="G14" s="37">
        <v>19.899999999999999</v>
      </c>
      <c r="H14" s="37">
        <v>-16.899999999999999</v>
      </c>
      <c r="I14" s="37">
        <v>-14.1</v>
      </c>
      <c r="J14" s="37">
        <v>2.6</v>
      </c>
      <c r="K14" s="37">
        <v>-1.3</v>
      </c>
      <c r="L14" s="37">
        <v>-5.4</v>
      </c>
    </row>
    <row r="15" spans="1:12" x14ac:dyDescent="0.25">
      <c r="A15" s="79"/>
      <c r="B15" s="62" t="s">
        <v>12</v>
      </c>
      <c r="C15" s="23">
        <v>-610180</v>
      </c>
      <c r="D15" s="23">
        <v>-693810</v>
      </c>
      <c r="E15" s="23">
        <v>570019</v>
      </c>
      <c r="F15" s="23">
        <v>-1579627</v>
      </c>
      <c r="G15" s="23">
        <v>-730229</v>
      </c>
      <c r="H15" s="23">
        <v>2706923</v>
      </c>
      <c r="I15" s="23">
        <v>480619</v>
      </c>
      <c r="J15" s="23">
        <v>-33176</v>
      </c>
      <c r="K15" s="23">
        <v>67483</v>
      </c>
      <c r="L15" s="23">
        <v>283507</v>
      </c>
    </row>
    <row r="16" spans="1:12" x14ac:dyDescent="0.25">
      <c r="A16" s="79" t="s">
        <v>13</v>
      </c>
      <c r="B16" s="62" t="s">
        <v>6</v>
      </c>
      <c r="C16" s="63">
        <v>9444637</v>
      </c>
      <c r="D16" s="63">
        <v>9435938</v>
      </c>
      <c r="E16" s="63">
        <v>7918158</v>
      </c>
      <c r="F16" s="63">
        <v>8938441</v>
      </c>
      <c r="G16" s="63">
        <v>9443424</v>
      </c>
      <c r="H16" s="63">
        <v>9417813</v>
      </c>
      <c r="I16" s="63">
        <v>9608930</v>
      </c>
      <c r="J16" s="63">
        <v>9477246</v>
      </c>
      <c r="K16" s="63">
        <v>9785040</v>
      </c>
      <c r="L16" s="63">
        <v>9996141</v>
      </c>
    </row>
    <row r="17" spans="1:12" x14ac:dyDescent="0.25">
      <c r="A17" s="79"/>
      <c r="B17" s="62" t="s">
        <v>7</v>
      </c>
      <c r="C17" s="23">
        <v>10056948</v>
      </c>
      <c r="D17" s="23">
        <v>10254340</v>
      </c>
      <c r="E17" s="23">
        <v>8481710</v>
      </c>
      <c r="F17" s="23">
        <v>11686383</v>
      </c>
      <c r="G17" s="23">
        <v>12700827</v>
      </c>
      <c r="H17" s="23">
        <v>10659210</v>
      </c>
      <c r="I17" s="23">
        <v>10252408</v>
      </c>
      <c r="J17" s="23">
        <v>11029399</v>
      </c>
      <c r="K17" s="23">
        <v>12136592</v>
      </c>
      <c r="L17" s="23">
        <v>12268174</v>
      </c>
    </row>
    <row r="18" spans="1:12" x14ac:dyDescent="0.25">
      <c r="A18" s="79"/>
      <c r="B18" s="62" t="s">
        <v>8</v>
      </c>
      <c r="C18" s="64">
        <f>C16-C17</f>
        <v>-612311</v>
      </c>
      <c r="D18" s="64">
        <f t="shared" ref="D18:L18" si="2">D16-D17</f>
        <v>-818402</v>
      </c>
      <c r="E18" s="64">
        <f t="shared" si="2"/>
        <v>-563552</v>
      </c>
      <c r="F18" s="64">
        <f t="shared" si="2"/>
        <v>-2747942</v>
      </c>
      <c r="G18" s="64">
        <f t="shared" si="2"/>
        <v>-3257403</v>
      </c>
      <c r="H18" s="64">
        <f t="shared" si="2"/>
        <v>-1241397</v>
      </c>
      <c r="I18" s="64">
        <f t="shared" si="2"/>
        <v>-643478</v>
      </c>
      <c r="J18" s="64">
        <f t="shared" si="2"/>
        <v>-1552153</v>
      </c>
      <c r="K18" s="64">
        <f t="shared" si="2"/>
        <v>-2351552</v>
      </c>
      <c r="L18" s="64">
        <f t="shared" si="2"/>
        <v>-2272033</v>
      </c>
    </row>
    <row r="19" spans="1:12" x14ac:dyDescent="0.25">
      <c r="A19" s="79"/>
      <c r="B19" s="62" t="s">
        <v>9</v>
      </c>
      <c r="C19" s="65">
        <f>(C16-C17)/(C17+C16)*100</f>
        <v>-3.1398012007741936</v>
      </c>
      <c r="D19" s="65">
        <f t="shared" ref="D19:L19" si="3">(D16-D17)/(D17+D16)*100</f>
        <v>-4.15637605522888</v>
      </c>
      <c r="E19" s="65">
        <f t="shared" si="3"/>
        <v>-3.436320341114941</v>
      </c>
      <c r="F19" s="65">
        <f t="shared" si="3"/>
        <v>-13.323468845115963</v>
      </c>
      <c r="G19" s="65">
        <f t="shared" si="3"/>
        <v>-14.709926291930126</v>
      </c>
      <c r="H19" s="65">
        <f t="shared" si="3"/>
        <v>-6.18317267455439</v>
      </c>
      <c r="I19" s="65">
        <f t="shared" si="3"/>
        <v>-3.2398522194224779</v>
      </c>
      <c r="J19" s="65">
        <f t="shared" si="3"/>
        <v>-7.5690245771553561</v>
      </c>
      <c r="K19" s="65">
        <f t="shared" si="3"/>
        <v>-10.727084552828913</v>
      </c>
      <c r="L19" s="65">
        <f t="shared" si="3"/>
        <v>-10.204818787373426</v>
      </c>
    </row>
    <row r="20" spans="1:12" x14ac:dyDescent="0.25">
      <c r="A20" s="79"/>
      <c r="B20" s="62" t="s">
        <v>10</v>
      </c>
      <c r="C20" s="37">
        <v>12.5</v>
      </c>
      <c r="D20" s="37">
        <v>-0.1</v>
      </c>
      <c r="E20" s="37">
        <v>-16.100000000000001</v>
      </c>
      <c r="F20" s="37">
        <v>12.9</v>
      </c>
      <c r="G20" s="37">
        <v>5.6</v>
      </c>
      <c r="H20" s="37">
        <v>-0.3</v>
      </c>
      <c r="I20" s="37">
        <v>2</v>
      </c>
      <c r="J20" s="37">
        <v>-1.4</v>
      </c>
      <c r="K20" s="37">
        <v>3.2</v>
      </c>
      <c r="L20" s="37">
        <v>2.2000000000000002</v>
      </c>
    </row>
    <row r="21" spans="1:12" x14ac:dyDescent="0.25">
      <c r="A21" s="79"/>
      <c r="B21" s="62" t="s">
        <v>11</v>
      </c>
      <c r="C21" s="37">
        <v>4.4000000000000004</v>
      </c>
      <c r="D21" s="37">
        <v>2</v>
      </c>
      <c r="E21" s="37">
        <v>-17.3</v>
      </c>
      <c r="F21" s="37">
        <v>37.799999999999997</v>
      </c>
      <c r="G21" s="37">
        <v>8.6999999999999993</v>
      </c>
      <c r="H21" s="37">
        <v>-16.100000000000001</v>
      </c>
      <c r="I21" s="37">
        <v>-3.8</v>
      </c>
      <c r="J21" s="37">
        <v>7.6</v>
      </c>
      <c r="K21" s="37">
        <v>10</v>
      </c>
      <c r="L21" s="37">
        <v>1.1000000000000001</v>
      </c>
    </row>
    <row r="22" spans="1:12" x14ac:dyDescent="0.25">
      <c r="A22" s="79"/>
      <c r="B22" s="62" t="s">
        <v>12</v>
      </c>
      <c r="C22" s="23">
        <v>624375</v>
      </c>
      <c r="D22" s="23">
        <v>-206092</v>
      </c>
      <c r="E22" s="23">
        <v>254850</v>
      </c>
      <c r="F22" s="23">
        <v>-2184390</v>
      </c>
      <c r="G22" s="23">
        <v>-509460</v>
      </c>
      <c r="H22" s="23">
        <v>2016005</v>
      </c>
      <c r="I22" s="23">
        <v>597918</v>
      </c>
      <c r="J22" s="23">
        <v>-908674</v>
      </c>
      <c r="K22" s="23">
        <v>-799399</v>
      </c>
      <c r="L22" s="23">
        <v>79518</v>
      </c>
    </row>
    <row r="23" spans="1:12" x14ac:dyDescent="0.25">
      <c r="A23" s="79" t="s">
        <v>14</v>
      </c>
      <c r="B23" s="62" t="s">
        <v>6</v>
      </c>
      <c r="C23" s="63">
        <v>7322893</v>
      </c>
      <c r="D23" s="63">
        <v>7640169</v>
      </c>
      <c r="E23" s="63">
        <v>5228906</v>
      </c>
      <c r="F23" s="63">
        <v>6337855</v>
      </c>
      <c r="G23" s="63">
        <v>7246154</v>
      </c>
      <c r="H23" s="63">
        <v>6900498</v>
      </c>
      <c r="I23" s="63">
        <v>6732923</v>
      </c>
      <c r="J23" s="63">
        <v>6933879</v>
      </c>
      <c r="K23" s="63">
        <v>7444090</v>
      </c>
      <c r="L23" s="63">
        <v>8166326</v>
      </c>
    </row>
    <row r="24" spans="1:12" x14ac:dyDescent="0.25">
      <c r="A24" s="79"/>
      <c r="B24" s="62" t="s">
        <v>7</v>
      </c>
      <c r="C24" s="23">
        <v>4252521</v>
      </c>
      <c r="D24" s="23">
        <v>4083843</v>
      </c>
      <c r="E24" s="23">
        <v>2863492</v>
      </c>
      <c r="F24" s="23">
        <v>3813847</v>
      </c>
      <c r="G24" s="23">
        <v>4097351</v>
      </c>
      <c r="H24" s="23">
        <v>3470843</v>
      </c>
      <c r="I24" s="23">
        <v>3308773</v>
      </c>
      <c r="J24" s="23">
        <v>3439179</v>
      </c>
      <c r="K24" s="23">
        <v>3819668</v>
      </c>
      <c r="L24" s="23">
        <v>3875001</v>
      </c>
    </row>
    <row r="25" spans="1:12" x14ac:dyDescent="0.25">
      <c r="A25" s="79"/>
      <c r="B25" s="62" t="s">
        <v>8</v>
      </c>
      <c r="C25" s="64">
        <f>C23-C24</f>
        <v>3070372</v>
      </c>
      <c r="D25" s="64">
        <f t="shared" ref="D25:L25" si="4">D23-D24</f>
        <v>3556326</v>
      </c>
      <c r="E25" s="64">
        <f t="shared" si="4"/>
        <v>2365414</v>
      </c>
      <c r="F25" s="64">
        <f t="shared" si="4"/>
        <v>2524008</v>
      </c>
      <c r="G25" s="64">
        <f t="shared" si="4"/>
        <v>3148803</v>
      </c>
      <c r="H25" s="64">
        <f t="shared" si="4"/>
        <v>3429655</v>
      </c>
      <c r="I25" s="64">
        <f t="shared" si="4"/>
        <v>3424150</v>
      </c>
      <c r="J25" s="64">
        <f t="shared" si="4"/>
        <v>3494700</v>
      </c>
      <c r="K25" s="64">
        <f t="shared" si="4"/>
        <v>3624422</v>
      </c>
      <c r="L25" s="64">
        <f t="shared" si="4"/>
        <v>4291325</v>
      </c>
    </row>
    <row r="26" spans="1:12" x14ac:dyDescent="0.25">
      <c r="A26" s="79"/>
      <c r="B26" s="62" t="s">
        <v>9</v>
      </c>
      <c r="C26" s="65">
        <f>(C23-C24)/(C23+C24)*100</f>
        <v>26.524943297924374</v>
      </c>
      <c r="D26" s="65">
        <f t="shared" ref="D26:L26" si="5">(D23-D24)/(D23+D24)*100</f>
        <v>30.333694643096575</v>
      </c>
      <c r="E26" s="65">
        <f t="shared" si="5"/>
        <v>29.230074941939339</v>
      </c>
      <c r="F26" s="65">
        <f t="shared" si="5"/>
        <v>24.862904762176825</v>
      </c>
      <c r="G26" s="65">
        <f t="shared" si="5"/>
        <v>27.758642500708557</v>
      </c>
      <c r="H26" s="65">
        <f t="shared" si="5"/>
        <v>33.068578113476363</v>
      </c>
      <c r="I26" s="65">
        <f t="shared" si="5"/>
        <v>34.09931947750659</v>
      </c>
      <c r="J26" s="65">
        <f t="shared" si="5"/>
        <v>33.690161570483845</v>
      </c>
      <c r="K26" s="65">
        <f t="shared" si="5"/>
        <v>32.177733221896283</v>
      </c>
      <c r="L26" s="65">
        <f t="shared" si="5"/>
        <v>35.638306309595279</v>
      </c>
    </row>
    <row r="27" spans="1:12" x14ac:dyDescent="0.25">
      <c r="A27" s="79"/>
      <c r="B27" s="62" t="s">
        <v>10</v>
      </c>
      <c r="C27" s="37">
        <v>11.9</v>
      </c>
      <c r="D27" s="37">
        <v>4.3</v>
      </c>
      <c r="E27" s="37">
        <v>-31.6</v>
      </c>
      <c r="F27" s="37">
        <v>21.2</v>
      </c>
      <c r="G27" s="37">
        <v>14.3</v>
      </c>
      <c r="H27" s="37">
        <v>-4.8</v>
      </c>
      <c r="I27" s="37">
        <v>-2.4</v>
      </c>
      <c r="J27" s="37">
        <v>3</v>
      </c>
      <c r="K27" s="37">
        <v>7.4</v>
      </c>
      <c r="L27" s="37">
        <v>9.6999999999999993</v>
      </c>
    </row>
    <row r="28" spans="1:12" x14ac:dyDescent="0.25">
      <c r="A28" s="79"/>
      <c r="B28" s="62" t="s">
        <v>11</v>
      </c>
      <c r="C28" s="37">
        <v>5.3</v>
      </c>
      <c r="D28" s="37">
        <v>-4</v>
      </c>
      <c r="E28" s="37">
        <v>-29.9</v>
      </c>
      <c r="F28" s="37">
        <v>33.200000000000003</v>
      </c>
      <c r="G28" s="37">
        <v>7.4</v>
      </c>
      <c r="H28" s="37">
        <v>-15.3</v>
      </c>
      <c r="I28" s="37">
        <v>-4.7</v>
      </c>
      <c r="J28" s="37">
        <v>3.9</v>
      </c>
      <c r="K28" s="37">
        <v>11.1</v>
      </c>
      <c r="L28" s="37">
        <v>1.4</v>
      </c>
    </row>
    <row r="29" spans="1:12" x14ac:dyDescent="0.25">
      <c r="A29" s="79"/>
      <c r="B29" s="62" t="s">
        <v>12</v>
      </c>
      <c r="C29" s="23">
        <v>562441</v>
      </c>
      <c r="D29" s="23">
        <v>485954</v>
      </c>
      <c r="E29" s="23">
        <v>-1190911</v>
      </c>
      <c r="F29" s="23">
        <v>158593</v>
      </c>
      <c r="G29" s="23">
        <v>624796</v>
      </c>
      <c r="H29" s="23">
        <v>280852</v>
      </c>
      <c r="I29" s="23">
        <v>-5504</v>
      </c>
      <c r="J29" s="23">
        <v>70549</v>
      </c>
      <c r="K29" s="23">
        <v>129723</v>
      </c>
      <c r="L29" s="23">
        <v>666903</v>
      </c>
    </row>
    <row r="30" spans="1:12" x14ac:dyDescent="0.25">
      <c r="A30" s="79" t="s">
        <v>15</v>
      </c>
      <c r="B30" s="62" t="s">
        <v>6</v>
      </c>
      <c r="C30" s="63">
        <v>2100483</v>
      </c>
      <c r="D30" s="63">
        <v>1963188</v>
      </c>
      <c r="E30" s="63">
        <v>1522985</v>
      </c>
      <c r="F30" s="63">
        <v>1442684</v>
      </c>
      <c r="G30" s="63">
        <v>1398772</v>
      </c>
      <c r="H30" s="63">
        <v>1154166</v>
      </c>
      <c r="I30" s="63">
        <v>1031336</v>
      </c>
      <c r="J30" s="63">
        <v>1148288</v>
      </c>
      <c r="K30" s="63">
        <v>2926021</v>
      </c>
      <c r="L30" s="63">
        <v>4514903</v>
      </c>
    </row>
    <row r="31" spans="1:12" x14ac:dyDescent="0.25">
      <c r="A31" s="79"/>
      <c r="B31" s="62" t="s">
        <v>7</v>
      </c>
      <c r="C31" s="23">
        <v>1066611</v>
      </c>
      <c r="D31" s="23">
        <v>973048</v>
      </c>
      <c r="E31" s="23">
        <v>874429</v>
      </c>
      <c r="F31" s="23">
        <v>1013731</v>
      </c>
      <c r="G31" s="23">
        <v>991371</v>
      </c>
      <c r="H31" s="23">
        <v>724906</v>
      </c>
      <c r="I31" s="23">
        <v>565547</v>
      </c>
      <c r="J31" s="23">
        <v>745790</v>
      </c>
      <c r="K31" s="23">
        <v>2395904</v>
      </c>
      <c r="L31" s="23">
        <v>2317519</v>
      </c>
    </row>
    <row r="32" spans="1:12" x14ac:dyDescent="0.25">
      <c r="A32" s="79"/>
      <c r="B32" s="62" t="s">
        <v>8</v>
      </c>
      <c r="C32" s="64">
        <f>C30-C31</f>
        <v>1033872</v>
      </c>
      <c r="D32" s="64">
        <f t="shared" ref="D32:L32" si="6">D30-D31</f>
        <v>990140</v>
      </c>
      <c r="E32" s="64">
        <f t="shared" si="6"/>
        <v>648556</v>
      </c>
      <c r="F32" s="64">
        <f t="shared" si="6"/>
        <v>428953</v>
      </c>
      <c r="G32" s="64">
        <f t="shared" si="6"/>
        <v>407401</v>
      </c>
      <c r="H32" s="64">
        <f t="shared" si="6"/>
        <v>429260</v>
      </c>
      <c r="I32" s="64">
        <f t="shared" si="6"/>
        <v>465789</v>
      </c>
      <c r="J32" s="64">
        <f t="shared" si="6"/>
        <v>402498</v>
      </c>
      <c r="K32" s="64">
        <f t="shared" si="6"/>
        <v>530117</v>
      </c>
      <c r="L32" s="64">
        <f t="shared" si="6"/>
        <v>2197384</v>
      </c>
    </row>
    <row r="33" spans="1:12" x14ac:dyDescent="0.25">
      <c r="A33" s="79"/>
      <c r="B33" s="62" t="s">
        <v>9</v>
      </c>
      <c r="C33" s="65">
        <f>((C30-C31)/(C31+C30))*100</f>
        <v>32.644184226928537</v>
      </c>
      <c r="D33" s="65">
        <f t="shared" ref="D33:L33" si="7">(D30-D31)/(D31+D30)*100</f>
        <v>33.721403865356869</v>
      </c>
      <c r="E33" s="65">
        <f t="shared" si="7"/>
        <v>27.052315536657417</v>
      </c>
      <c r="F33" s="65">
        <f t="shared" si="7"/>
        <v>17.462562311335827</v>
      </c>
      <c r="G33" s="65">
        <f t="shared" si="7"/>
        <v>17.045047095508512</v>
      </c>
      <c r="H33" s="65">
        <f t="shared" si="7"/>
        <v>22.844255036528669</v>
      </c>
      <c r="I33" s="65">
        <f t="shared" si="7"/>
        <v>29.168636650274316</v>
      </c>
      <c r="J33" s="65">
        <f t="shared" si="7"/>
        <v>21.250339215174876</v>
      </c>
      <c r="K33" s="65">
        <f t="shared" si="7"/>
        <v>9.9610009536023156</v>
      </c>
      <c r="L33" s="65">
        <f t="shared" si="7"/>
        <v>32.161128220710026</v>
      </c>
    </row>
    <row r="34" spans="1:12" x14ac:dyDescent="0.25">
      <c r="A34" s="79"/>
      <c r="B34" s="62" t="s">
        <v>10</v>
      </c>
      <c r="C34" s="37">
        <v>22</v>
      </c>
      <c r="D34" s="37">
        <v>-6.5</v>
      </c>
      <c r="E34" s="37">
        <v>-22.4</v>
      </c>
      <c r="F34" s="37">
        <v>-5.3</v>
      </c>
      <c r="G34" s="37">
        <v>-3</v>
      </c>
      <c r="H34" s="37">
        <v>-17.5</v>
      </c>
      <c r="I34" s="37">
        <v>-10.6</v>
      </c>
      <c r="J34" s="37">
        <v>11.3</v>
      </c>
      <c r="K34" s="37">
        <v>154.80000000000001</v>
      </c>
      <c r="L34" s="37">
        <v>54.3</v>
      </c>
    </row>
    <row r="35" spans="1:12" x14ac:dyDescent="0.25">
      <c r="A35" s="79"/>
      <c r="B35" s="62" t="s">
        <v>11</v>
      </c>
      <c r="C35" s="37">
        <v>2.7</v>
      </c>
      <c r="D35" s="37">
        <v>-8.8000000000000007</v>
      </c>
      <c r="E35" s="37">
        <v>-10.1</v>
      </c>
      <c r="F35" s="37">
        <v>15.9</v>
      </c>
      <c r="G35" s="37">
        <v>-2.2000000000000002</v>
      </c>
      <c r="H35" s="37">
        <v>-26.9</v>
      </c>
      <c r="I35" s="37">
        <v>-22</v>
      </c>
      <c r="J35" s="37">
        <v>31.9</v>
      </c>
      <c r="K35" s="37">
        <v>221.3</v>
      </c>
      <c r="L35" s="37">
        <v>-3.3</v>
      </c>
    </row>
    <row r="36" spans="1:12" x14ac:dyDescent="0.25">
      <c r="A36" s="79"/>
      <c r="B36" s="62" t="s">
        <v>12</v>
      </c>
      <c r="C36" s="23">
        <v>350628</v>
      </c>
      <c r="D36" s="23">
        <v>-43732</v>
      </c>
      <c r="E36" s="23">
        <v>-341584</v>
      </c>
      <c r="F36" s="23">
        <v>-219603</v>
      </c>
      <c r="G36" s="23">
        <v>-21552</v>
      </c>
      <c r="H36" s="23">
        <v>21859</v>
      </c>
      <c r="I36" s="23">
        <v>36529</v>
      </c>
      <c r="J36" s="23">
        <v>-63290</v>
      </c>
      <c r="K36" s="23">
        <v>127618</v>
      </c>
      <c r="L36" s="23">
        <v>1667268</v>
      </c>
    </row>
    <row r="37" spans="1:12" x14ac:dyDescent="0.25">
      <c r="A37" s="79" t="s">
        <v>16</v>
      </c>
      <c r="B37" s="62" t="s">
        <v>6</v>
      </c>
      <c r="C37" s="63">
        <v>629227</v>
      </c>
      <c r="D37" s="63">
        <v>643107</v>
      </c>
      <c r="E37" s="63">
        <v>416772</v>
      </c>
      <c r="F37" s="63">
        <v>417319</v>
      </c>
      <c r="G37" s="63">
        <v>400943</v>
      </c>
      <c r="H37" s="63">
        <v>376656</v>
      </c>
      <c r="I37" s="63">
        <v>338356</v>
      </c>
      <c r="J37" s="63">
        <v>360688</v>
      </c>
      <c r="K37" s="63">
        <v>488866</v>
      </c>
      <c r="L37" s="63">
        <v>525766</v>
      </c>
    </row>
    <row r="38" spans="1:12" x14ac:dyDescent="0.25">
      <c r="A38" s="79"/>
      <c r="B38" s="62" t="s">
        <v>7</v>
      </c>
      <c r="C38" s="23">
        <v>432037</v>
      </c>
      <c r="D38" s="23">
        <v>463074</v>
      </c>
      <c r="E38" s="23">
        <v>397874</v>
      </c>
      <c r="F38" s="23">
        <v>518844</v>
      </c>
      <c r="G38" s="23">
        <v>496853</v>
      </c>
      <c r="H38" s="23">
        <v>394153</v>
      </c>
      <c r="I38" s="23">
        <v>359349</v>
      </c>
      <c r="J38" s="23">
        <v>355651</v>
      </c>
      <c r="K38" s="23">
        <v>560536</v>
      </c>
      <c r="L38" s="23">
        <v>594440</v>
      </c>
    </row>
    <row r="39" spans="1:12" x14ac:dyDescent="0.25">
      <c r="A39" s="79"/>
      <c r="B39" s="62" t="s">
        <v>8</v>
      </c>
      <c r="C39" s="64">
        <f>C37-C38</f>
        <v>197190</v>
      </c>
      <c r="D39" s="64">
        <f t="shared" ref="D39:L39" si="8">D37-D38</f>
        <v>180033</v>
      </c>
      <c r="E39" s="64">
        <f t="shared" si="8"/>
        <v>18898</v>
      </c>
      <c r="F39" s="64">
        <f t="shared" si="8"/>
        <v>-101525</v>
      </c>
      <c r="G39" s="64">
        <f t="shared" si="8"/>
        <v>-95910</v>
      </c>
      <c r="H39" s="64">
        <f t="shared" si="8"/>
        <v>-17497</v>
      </c>
      <c r="I39" s="64">
        <f t="shared" si="8"/>
        <v>-20993</v>
      </c>
      <c r="J39" s="64">
        <f t="shared" si="8"/>
        <v>5037</v>
      </c>
      <c r="K39" s="64">
        <f t="shared" si="8"/>
        <v>-71670</v>
      </c>
      <c r="L39" s="64">
        <f t="shared" si="8"/>
        <v>-68674</v>
      </c>
    </row>
    <row r="40" spans="1:12" x14ac:dyDescent="0.25">
      <c r="A40" s="79"/>
      <c r="B40" s="62" t="s">
        <v>9</v>
      </c>
      <c r="C40" s="65">
        <f>(C37-C38)/(C37+C38)*100</f>
        <v>18.580673611843991</v>
      </c>
      <c r="D40" s="65">
        <f t="shared" ref="D40:L40" si="9">(D37-D38)/(D37+D38)*100</f>
        <v>16.275184621684875</v>
      </c>
      <c r="E40" s="65">
        <f t="shared" si="9"/>
        <v>2.3197806163658816</v>
      </c>
      <c r="F40" s="65">
        <f t="shared" si="9"/>
        <v>-10.844799463341321</v>
      </c>
      <c r="G40" s="65">
        <f t="shared" si="9"/>
        <v>-10.682827724783804</v>
      </c>
      <c r="H40" s="65">
        <f t="shared" si="9"/>
        <v>-2.269952737967512</v>
      </c>
      <c r="I40" s="65">
        <f t="shared" si="9"/>
        <v>-3.0088647780938933</v>
      </c>
      <c r="J40" s="65">
        <f t="shared" si="9"/>
        <v>0.70315870000097724</v>
      </c>
      <c r="K40" s="65">
        <f t="shared" si="9"/>
        <v>-6.8296039077493651</v>
      </c>
      <c r="L40" s="65">
        <f t="shared" si="9"/>
        <v>-6.1304795725072001</v>
      </c>
    </row>
    <row r="41" spans="1:12" x14ac:dyDescent="0.25">
      <c r="A41" s="79"/>
      <c r="B41" s="62" t="s">
        <v>10</v>
      </c>
      <c r="C41" s="37">
        <v>2.5</v>
      </c>
      <c r="D41" s="37">
        <v>2.2000000000000002</v>
      </c>
      <c r="E41" s="37">
        <v>-35.200000000000003</v>
      </c>
      <c r="F41" s="37">
        <v>0.1</v>
      </c>
      <c r="G41" s="37">
        <v>-3.9</v>
      </c>
      <c r="H41" s="37">
        <v>-6.1</v>
      </c>
      <c r="I41" s="37">
        <v>-10.199999999999999</v>
      </c>
      <c r="J41" s="37">
        <v>6.6</v>
      </c>
      <c r="K41" s="37">
        <v>35.5</v>
      </c>
      <c r="L41" s="37">
        <v>7.5</v>
      </c>
    </row>
    <row r="42" spans="1:12" x14ac:dyDescent="0.25">
      <c r="A42" s="79"/>
      <c r="B42" s="62" t="s">
        <v>11</v>
      </c>
      <c r="C42" s="37">
        <v>7.3</v>
      </c>
      <c r="D42" s="37">
        <v>7.2</v>
      </c>
      <c r="E42" s="37">
        <v>-14.1</v>
      </c>
      <c r="F42" s="37">
        <v>30.4</v>
      </c>
      <c r="G42" s="37">
        <v>-4.2</v>
      </c>
      <c r="H42" s="37">
        <v>-20.7</v>
      </c>
      <c r="I42" s="37">
        <v>-8.8000000000000007</v>
      </c>
      <c r="J42" s="37">
        <v>-1</v>
      </c>
      <c r="K42" s="37">
        <v>57.6</v>
      </c>
      <c r="L42" s="37">
        <v>6</v>
      </c>
    </row>
    <row r="43" spans="1:12" x14ac:dyDescent="0.25">
      <c r="A43" s="79"/>
      <c r="B43" s="62" t="s">
        <v>12</v>
      </c>
      <c r="C43" s="23">
        <v>-14136</v>
      </c>
      <c r="D43" s="23">
        <v>-17158</v>
      </c>
      <c r="E43" s="23">
        <v>-161135</v>
      </c>
      <c r="F43" s="23">
        <v>-120422</v>
      </c>
      <c r="G43" s="23">
        <v>5614</v>
      </c>
      <c r="H43" s="23">
        <v>78414</v>
      </c>
      <c r="I43" s="23">
        <v>-3497</v>
      </c>
      <c r="J43" s="23">
        <v>26030</v>
      </c>
      <c r="K43" s="23">
        <v>-76706</v>
      </c>
      <c r="L43" s="23">
        <v>2996</v>
      </c>
    </row>
    <row r="44" spans="1:12" x14ac:dyDescent="0.25">
      <c r="A44" s="79" t="s">
        <v>17</v>
      </c>
      <c r="B44" s="62" t="s">
        <v>6</v>
      </c>
      <c r="C44" s="63">
        <v>430694</v>
      </c>
      <c r="D44" s="63">
        <v>392196</v>
      </c>
      <c r="E44" s="63">
        <v>327916</v>
      </c>
      <c r="F44" s="63">
        <v>344618</v>
      </c>
      <c r="G44" s="63">
        <v>373760</v>
      </c>
      <c r="H44" s="63">
        <v>377718</v>
      </c>
      <c r="I44" s="63">
        <v>352585</v>
      </c>
      <c r="J44" s="63">
        <v>324985</v>
      </c>
      <c r="K44" s="63">
        <v>374323</v>
      </c>
      <c r="L44" s="63">
        <v>413606</v>
      </c>
    </row>
    <row r="45" spans="1:12" x14ac:dyDescent="0.25">
      <c r="A45" s="79"/>
      <c r="B45" s="62" t="s">
        <v>7</v>
      </c>
      <c r="C45" s="23">
        <v>745854</v>
      </c>
      <c r="D45" s="23">
        <v>592647</v>
      </c>
      <c r="E45" s="23">
        <v>552042</v>
      </c>
      <c r="F45" s="23">
        <v>658693</v>
      </c>
      <c r="G45" s="23">
        <v>584586</v>
      </c>
      <c r="H45" s="23">
        <v>585118</v>
      </c>
      <c r="I45" s="23">
        <v>558660</v>
      </c>
      <c r="J45" s="23">
        <v>550930</v>
      </c>
      <c r="K45" s="23">
        <v>575047</v>
      </c>
      <c r="L45" s="23">
        <v>574134</v>
      </c>
    </row>
    <row r="46" spans="1:12" x14ac:dyDescent="0.25">
      <c r="A46" s="79"/>
      <c r="B46" s="62" t="s">
        <v>8</v>
      </c>
      <c r="C46" s="64">
        <f>C44-C45</f>
        <v>-315160</v>
      </c>
      <c r="D46" s="64">
        <f t="shared" ref="D46:L46" si="10">D44-D45</f>
        <v>-200451</v>
      </c>
      <c r="E46" s="64">
        <f t="shared" si="10"/>
        <v>-224126</v>
      </c>
      <c r="F46" s="64">
        <f t="shared" si="10"/>
        <v>-314075</v>
      </c>
      <c r="G46" s="64">
        <f t="shared" si="10"/>
        <v>-210826</v>
      </c>
      <c r="H46" s="64">
        <f t="shared" si="10"/>
        <v>-207400</v>
      </c>
      <c r="I46" s="64">
        <f t="shared" si="10"/>
        <v>-206075</v>
      </c>
      <c r="J46" s="64">
        <f t="shared" si="10"/>
        <v>-225945</v>
      </c>
      <c r="K46" s="64">
        <f t="shared" si="10"/>
        <v>-200724</v>
      </c>
      <c r="L46" s="64">
        <f t="shared" si="10"/>
        <v>-160528</v>
      </c>
    </row>
    <row r="47" spans="1:12" x14ac:dyDescent="0.25">
      <c r="A47" s="79"/>
      <c r="B47" s="62" t="s">
        <v>9</v>
      </c>
      <c r="C47" s="65">
        <f>C46/(C44+C45)*100</f>
        <v>-26.786837426097364</v>
      </c>
      <c r="D47" s="65">
        <f t="shared" ref="D47:L47" si="11">D46/(D44+D45)*100</f>
        <v>-20.353599507738799</v>
      </c>
      <c r="E47" s="65">
        <f t="shared" si="11"/>
        <v>-25.470079253782568</v>
      </c>
      <c r="F47" s="65">
        <f t="shared" si="11"/>
        <v>-31.30385294290604</v>
      </c>
      <c r="G47" s="65">
        <f t="shared" si="11"/>
        <v>-21.998944013957381</v>
      </c>
      <c r="H47" s="65">
        <f t="shared" si="11"/>
        <v>-21.540532344033668</v>
      </c>
      <c r="I47" s="65">
        <f t="shared" si="11"/>
        <v>-22.614664552343221</v>
      </c>
      <c r="J47" s="65">
        <f t="shared" si="11"/>
        <v>-25.795311188871068</v>
      </c>
      <c r="K47" s="65">
        <f t="shared" si="11"/>
        <v>-21.142863161886304</v>
      </c>
      <c r="L47" s="65">
        <f t="shared" si="11"/>
        <v>-16.252050134650819</v>
      </c>
    </row>
    <row r="48" spans="1:12" x14ac:dyDescent="0.25">
      <c r="A48" s="79"/>
      <c r="B48" s="62" t="s">
        <v>10</v>
      </c>
      <c r="C48" s="37">
        <v>30.9</v>
      </c>
      <c r="D48" s="37">
        <v>-8.9</v>
      </c>
      <c r="E48" s="37">
        <v>-16.399999999999999</v>
      </c>
      <c r="F48" s="37">
        <v>5.0999999999999996</v>
      </c>
      <c r="G48" s="37">
        <v>8.5</v>
      </c>
      <c r="H48" s="37">
        <v>1.1000000000000001</v>
      </c>
      <c r="I48" s="37">
        <v>-6.7</v>
      </c>
      <c r="J48" s="37">
        <v>-7.8</v>
      </c>
      <c r="K48" s="37">
        <v>15.2</v>
      </c>
      <c r="L48" s="37">
        <v>10.5</v>
      </c>
    </row>
    <row r="49" spans="1:12" x14ac:dyDescent="0.25">
      <c r="A49" s="79"/>
      <c r="B49" s="62" t="s">
        <v>11</v>
      </c>
      <c r="C49" s="37">
        <v>23.3</v>
      </c>
      <c r="D49" s="37">
        <v>-20.5</v>
      </c>
      <c r="E49" s="37">
        <v>-6.9</v>
      </c>
      <c r="F49" s="37">
        <v>19.3</v>
      </c>
      <c r="G49" s="37">
        <v>-11.3</v>
      </c>
      <c r="H49" s="37">
        <v>0.1</v>
      </c>
      <c r="I49" s="37">
        <v>-4.5</v>
      </c>
      <c r="J49" s="37">
        <v>-1.4</v>
      </c>
      <c r="K49" s="37">
        <v>4.4000000000000004</v>
      </c>
      <c r="L49" s="37">
        <v>-0.2</v>
      </c>
    </row>
    <row r="50" spans="1:12" x14ac:dyDescent="0.25">
      <c r="A50" s="79"/>
      <c r="B50" s="62" t="s">
        <v>12</v>
      </c>
      <c r="C50" s="23">
        <v>-39448</v>
      </c>
      <c r="D50" s="23">
        <v>114709</v>
      </c>
      <c r="E50" s="23">
        <v>-23674</v>
      </c>
      <c r="F50" s="23">
        <v>-89950</v>
      </c>
      <c r="G50" s="23">
        <v>103249</v>
      </c>
      <c r="H50" s="23">
        <v>3427</v>
      </c>
      <c r="I50" s="23">
        <v>1325</v>
      </c>
      <c r="J50" s="23">
        <v>-19870</v>
      </c>
      <c r="K50" s="23">
        <v>25221</v>
      </c>
      <c r="L50" s="23">
        <v>40195</v>
      </c>
    </row>
    <row r="51" spans="1:12" x14ac:dyDescent="0.25">
      <c r="A51" s="79" t="s">
        <v>18</v>
      </c>
      <c r="B51" s="62" t="s">
        <v>6</v>
      </c>
      <c r="C51" s="63">
        <v>9661074</v>
      </c>
      <c r="D51" s="63">
        <v>10024373</v>
      </c>
      <c r="E51" s="63">
        <v>6241695</v>
      </c>
      <c r="F51" s="63">
        <v>9282515</v>
      </c>
      <c r="G51" s="63">
        <v>10769558</v>
      </c>
      <c r="H51" s="63">
        <v>13080360</v>
      </c>
      <c r="I51" s="63">
        <v>11201251</v>
      </c>
      <c r="J51" s="63">
        <v>9672266</v>
      </c>
      <c r="K51" s="63">
        <v>8545534</v>
      </c>
      <c r="L51" s="63">
        <v>7072693</v>
      </c>
    </row>
    <row r="52" spans="1:12" x14ac:dyDescent="0.25">
      <c r="A52" s="79"/>
      <c r="B52" s="62" t="s">
        <v>7</v>
      </c>
      <c r="C52" s="23">
        <v>16990471</v>
      </c>
      <c r="D52" s="23">
        <v>18212483</v>
      </c>
      <c r="E52" s="23">
        <v>11249714</v>
      </c>
      <c r="F52" s="23">
        <v>16465186</v>
      </c>
      <c r="G52" s="23">
        <v>18709810</v>
      </c>
      <c r="H52" s="23">
        <v>20966248</v>
      </c>
      <c r="I52" s="23">
        <v>20021496</v>
      </c>
      <c r="J52" s="23">
        <v>17500360</v>
      </c>
      <c r="K52" s="23">
        <v>12935998</v>
      </c>
      <c r="L52" s="23">
        <v>11061423</v>
      </c>
    </row>
    <row r="53" spans="1:12" x14ac:dyDescent="0.25">
      <c r="A53" s="79"/>
      <c r="B53" s="62" t="s">
        <v>8</v>
      </c>
      <c r="C53" s="64">
        <f>C51-C52</f>
        <v>-7329397</v>
      </c>
      <c r="D53" s="64">
        <f t="shared" ref="D53:L53" si="12">D51-D52</f>
        <v>-8188110</v>
      </c>
      <c r="E53" s="64">
        <f t="shared" si="12"/>
        <v>-5008019</v>
      </c>
      <c r="F53" s="64">
        <f t="shared" si="12"/>
        <v>-7182671</v>
      </c>
      <c r="G53" s="64">
        <f t="shared" si="12"/>
        <v>-7940252</v>
      </c>
      <c r="H53" s="64">
        <f t="shared" si="12"/>
        <v>-7885888</v>
      </c>
      <c r="I53" s="64">
        <f t="shared" si="12"/>
        <v>-8820245</v>
      </c>
      <c r="J53" s="64">
        <f t="shared" si="12"/>
        <v>-7828094</v>
      </c>
      <c r="K53" s="64">
        <f t="shared" si="12"/>
        <v>-4390464</v>
      </c>
      <c r="L53" s="64">
        <f t="shared" si="12"/>
        <v>-3988730</v>
      </c>
    </row>
    <row r="54" spans="1:12" x14ac:dyDescent="0.25">
      <c r="A54" s="79"/>
      <c r="B54" s="62" t="s">
        <v>9</v>
      </c>
      <c r="C54" s="65">
        <f>C53/(C52+C51)*100</f>
        <v>-27.500833441363344</v>
      </c>
      <c r="D54" s="65">
        <f t="shared" ref="D54:L54" si="13">D53/(D52+D51)*100</f>
        <v>-28.997952179945248</v>
      </c>
      <c r="E54" s="65">
        <f t="shared" si="13"/>
        <v>-28.631306946169978</v>
      </c>
      <c r="F54" s="65">
        <f t="shared" si="13"/>
        <v>-27.89635859139424</v>
      </c>
      <c r="G54" s="65">
        <f t="shared" si="13"/>
        <v>-26.934946502245232</v>
      </c>
      <c r="H54" s="65">
        <f t="shared" si="13"/>
        <v>-23.162037169752711</v>
      </c>
      <c r="I54" s="65">
        <f t="shared" si="13"/>
        <v>-28.249420206364288</v>
      </c>
      <c r="J54" s="65">
        <f t="shared" si="13"/>
        <v>-28.80875039460669</v>
      </c>
      <c r="K54" s="65">
        <f t="shared" si="13"/>
        <v>-20.438318831263992</v>
      </c>
      <c r="L54" s="65">
        <f t="shared" si="13"/>
        <v>-21.995723419878864</v>
      </c>
    </row>
    <row r="55" spans="1:12" x14ac:dyDescent="0.25">
      <c r="A55" s="79"/>
      <c r="B55" s="62" t="s">
        <v>10</v>
      </c>
      <c r="C55" s="37">
        <v>21.6</v>
      </c>
      <c r="D55" s="37">
        <v>3.8</v>
      </c>
      <c r="E55" s="37">
        <v>-37.700000000000003</v>
      </c>
      <c r="F55" s="37">
        <v>48.7</v>
      </c>
      <c r="G55" s="37">
        <v>16</v>
      </c>
      <c r="H55" s="37">
        <v>21.5</v>
      </c>
      <c r="I55" s="37">
        <v>-14.4</v>
      </c>
      <c r="J55" s="37">
        <v>-13.7</v>
      </c>
      <c r="K55" s="37">
        <v>-11.6</v>
      </c>
      <c r="L55" s="37">
        <v>-17.2</v>
      </c>
    </row>
    <row r="56" spans="1:12" x14ac:dyDescent="0.25">
      <c r="A56" s="79"/>
      <c r="B56" s="62" t="s">
        <v>11</v>
      </c>
      <c r="C56" s="37">
        <v>7.3</v>
      </c>
      <c r="D56" s="37">
        <v>7.2</v>
      </c>
      <c r="E56" s="37">
        <v>-38.200000000000003</v>
      </c>
      <c r="F56" s="37">
        <v>46.4</v>
      </c>
      <c r="G56" s="37">
        <v>13.6</v>
      </c>
      <c r="H56" s="37">
        <v>12.1</v>
      </c>
      <c r="I56" s="37">
        <v>-4.5</v>
      </c>
      <c r="J56" s="37">
        <v>-12.6</v>
      </c>
      <c r="K56" s="37">
        <v>-26.1</v>
      </c>
      <c r="L56" s="37">
        <v>-14.5</v>
      </c>
    </row>
    <row r="57" spans="1:12" x14ac:dyDescent="0.25">
      <c r="A57" s="79"/>
      <c r="B57" s="62" t="s">
        <v>12</v>
      </c>
      <c r="C57" s="23">
        <v>552302</v>
      </c>
      <c r="D57" s="23">
        <v>-858712</v>
      </c>
      <c r="E57" s="23">
        <v>3180090</v>
      </c>
      <c r="F57" s="23">
        <v>-2174652</v>
      </c>
      <c r="G57" s="23">
        <v>-757581</v>
      </c>
      <c r="H57" s="23">
        <v>54365</v>
      </c>
      <c r="I57" s="23">
        <v>-934357</v>
      </c>
      <c r="J57" s="23">
        <v>992151</v>
      </c>
      <c r="K57" s="23">
        <v>3437630</v>
      </c>
      <c r="L57" s="23">
        <v>401733</v>
      </c>
    </row>
    <row r="58" spans="1:12" x14ac:dyDescent="0.25">
      <c r="A58" s="79" t="s">
        <v>19</v>
      </c>
      <c r="B58" s="62" t="s">
        <v>6</v>
      </c>
      <c r="C58" s="63">
        <v>4725208</v>
      </c>
      <c r="D58" s="63">
        <v>5852978</v>
      </c>
      <c r="E58" s="63">
        <v>3279531</v>
      </c>
      <c r="F58" s="63">
        <v>5273558</v>
      </c>
      <c r="G58" s="63">
        <v>5268858</v>
      </c>
      <c r="H58" s="63">
        <v>6381705</v>
      </c>
      <c r="I58" s="63">
        <v>5373342</v>
      </c>
      <c r="J58" s="63">
        <v>4650332</v>
      </c>
      <c r="K58" s="63">
        <v>4717856</v>
      </c>
      <c r="L58" s="63">
        <v>4208567</v>
      </c>
    </row>
    <row r="59" spans="1:12" x14ac:dyDescent="0.25">
      <c r="A59" s="79"/>
      <c r="B59" s="62" t="s">
        <v>7</v>
      </c>
      <c r="C59" s="23">
        <v>7719321</v>
      </c>
      <c r="D59" s="23">
        <v>9709145</v>
      </c>
      <c r="E59" s="23">
        <v>5620060</v>
      </c>
      <c r="F59" s="23">
        <v>7985758</v>
      </c>
      <c r="G59" s="23">
        <v>10038346</v>
      </c>
      <c r="H59" s="23">
        <v>10659493</v>
      </c>
      <c r="I59" s="23">
        <v>9676543</v>
      </c>
      <c r="J59" s="23">
        <v>8419737</v>
      </c>
      <c r="K59" s="23">
        <v>6925617</v>
      </c>
      <c r="L59" s="23">
        <v>5203156</v>
      </c>
    </row>
    <row r="60" spans="1:12" x14ac:dyDescent="0.25">
      <c r="A60" s="79"/>
      <c r="B60" s="62" t="s">
        <v>8</v>
      </c>
      <c r="C60" s="64">
        <f>C58-C59</f>
        <v>-2994113</v>
      </c>
      <c r="D60" s="64">
        <f t="shared" ref="D60:L60" si="14">D58-D59</f>
        <v>-3856167</v>
      </c>
      <c r="E60" s="64">
        <f t="shared" si="14"/>
        <v>-2340529</v>
      </c>
      <c r="F60" s="64">
        <f t="shared" si="14"/>
        <v>-2712200</v>
      </c>
      <c r="G60" s="64">
        <f t="shared" si="14"/>
        <v>-4769488</v>
      </c>
      <c r="H60" s="64">
        <f t="shared" si="14"/>
        <v>-4277788</v>
      </c>
      <c r="I60" s="64">
        <f t="shared" si="14"/>
        <v>-4303201</v>
      </c>
      <c r="J60" s="64">
        <f t="shared" si="14"/>
        <v>-3769405</v>
      </c>
      <c r="K60" s="64">
        <f t="shared" si="14"/>
        <v>-2207761</v>
      </c>
      <c r="L60" s="64">
        <f t="shared" si="14"/>
        <v>-994589</v>
      </c>
    </row>
    <row r="61" spans="1:12" ht="25.8" customHeight="1" x14ac:dyDescent="0.25">
      <c r="A61" s="79"/>
      <c r="B61" s="62" t="s">
        <v>9</v>
      </c>
      <c r="C61" s="66">
        <f>C60/(C59+C58)*100</f>
        <v>-24.05967313025668</v>
      </c>
      <c r="D61" s="66">
        <f t="shared" ref="D61:L61" si="15">D60/(D59+D58)*100</f>
        <v>-24.779183405760254</v>
      </c>
      <c r="E61" s="66">
        <f t="shared" si="15"/>
        <v>-26.299287236907855</v>
      </c>
      <c r="F61" s="66">
        <f t="shared" si="15"/>
        <v>-20.455052130894234</v>
      </c>
      <c r="G61" s="66">
        <f t="shared" si="15"/>
        <v>-31.158453235483108</v>
      </c>
      <c r="H61" s="66">
        <f t="shared" si="15"/>
        <v>-25.102624827198184</v>
      </c>
      <c r="I61" s="66">
        <f t="shared" si="15"/>
        <v>-28.592916158495562</v>
      </c>
      <c r="J61" s="66">
        <f t="shared" si="15"/>
        <v>-28.839977814960271</v>
      </c>
      <c r="K61" s="66">
        <f t="shared" si="15"/>
        <v>-18.96136144258676</v>
      </c>
      <c r="L61" s="66">
        <f t="shared" si="15"/>
        <v>-10.567554952477883</v>
      </c>
    </row>
    <row r="62" spans="1:12" x14ac:dyDescent="0.25">
      <c r="A62" s="79"/>
      <c r="B62" s="62" t="s">
        <v>10</v>
      </c>
      <c r="C62" s="37">
        <v>9</v>
      </c>
      <c r="D62" s="37">
        <v>23.9</v>
      </c>
      <c r="E62" s="37">
        <v>-44</v>
      </c>
      <c r="F62" s="37">
        <v>60.8</v>
      </c>
      <c r="G62" s="37">
        <v>-0.1</v>
      </c>
      <c r="H62" s="37">
        <v>21.1</v>
      </c>
      <c r="I62" s="37">
        <v>-15.8</v>
      </c>
      <c r="J62" s="37">
        <v>-13.5</v>
      </c>
      <c r="K62" s="37">
        <v>1.5</v>
      </c>
      <c r="L62" s="37">
        <v>-10.8</v>
      </c>
    </row>
    <row r="63" spans="1:12" x14ac:dyDescent="0.25">
      <c r="A63" s="79"/>
      <c r="B63" s="62" t="s">
        <v>11</v>
      </c>
      <c r="C63" s="37">
        <v>6.7</v>
      </c>
      <c r="D63" s="37">
        <v>25.8</v>
      </c>
      <c r="E63" s="37">
        <v>-42.1</v>
      </c>
      <c r="F63" s="37">
        <v>42.1</v>
      </c>
      <c r="G63" s="37">
        <v>25.7</v>
      </c>
      <c r="H63" s="37">
        <v>6.2</v>
      </c>
      <c r="I63" s="37">
        <v>-9.1999999999999993</v>
      </c>
      <c r="J63" s="37">
        <v>-13</v>
      </c>
      <c r="K63" s="37">
        <v>-17.7</v>
      </c>
      <c r="L63" s="37">
        <v>-24.9</v>
      </c>
    </row>
    <row r="64" spans="1:12" x14ac:dyDescent="0.25">
      <c r="A64" s="79"/>
      <c r="B64" s="62" t="s">
        <v>12</v>
      </c>
      <c r="C64" s="23">
        <v>-97398</v>
      </c>
      <c r="D64" s="23">
        <v>-862054</v>
      </c>
      <c r="E64" s="23">
        <v>1515638</v>
      </c>
      <c r="F64" s="23">
        <v>-371671</v>
      </c>
      <c r="G64" s="23">
        <v>-2057288</v>
      </c>
      <c r="H64" s="23">
        <v>491700</v>
      </c>
      <c r="I64" s="23">
        <v>-25412</v>
      </c>
      <c r="J64" s="23">
        <v>533796</v>
      </c>
      <c r="K64" s="23">
        <v>1561643</v>
      </c>
      <c r="L64" s="23">
        <v>1213173</v>
      </c>
    </row>
    <row r="67" spans="1:1" x14ac:dyDescent="0.25">
      <c r="A67" s="7" t="s">
        <v>82</v>
      </c>
    </row>
  </sheetData>
  <mergeCells count="8">
    <mergeCell ref="A51:A57"/>
    <mergeCell ref="A58:A64"/>
    <mergeCell ref="A9:A15"/>
    <mergeCell ref="A16:A22"/>
    <mergeCell ref="A23:A29"/>
    <mergeCell ref="A30:A36"/>
    <mergeCell ref="A37:A43"/>
    <mergeCell ref="A44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46" workbookViewId="0">
      <selection activeCell="B56" sqref="B56"/>
    </sheetView>
  </sheetViews>
  <sheetFormatPr defaultRowHeight="13.2" x14ac:dyDescent="0.3"/>
  <cols>
    <col min="1" max="1" width="19.44140625" style="13" customWidth="1"/>
    <col min="2" max="2" width="25.88671875" style="13" customWidth="1"/>
    <col min="3" max="12" width="13.77734375" style="13" customWidth="1"/>
    <col min="13" max="255" width="9.33203125" style="13" customWidth="1"/>
    <col min="256" max="16384" width="8.88671875" style="13"/>
  </cols>
  <sheetData>
    <row r="1" spans="1:13" s="9" customFormat="1" ht="14.25" customHeight="1" x14ac:dyDescent="0.3">
      <c r="A1" s="8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s="9" customFormat="1" ht="12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s="9" customFormat="1" ht="14.25" customHeight="1" x14ac:dyDescent="0.3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3" s="9" customFormat="1" ht="14.25" customHeight="1" x14ac:dyDescent="0.3">
      <c r="A4" s="9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s="9" customFormat="1" ht="14.25" customHeight="1" x14ac:dyDescent="0.3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s="9" customFormat="1" ht="21.75" customHeight="1" x14ac:dyDescent="0.3"/>
    <row r="7" spans="1:13" s="11" customFormat="1" ht="31.2" customHeight="1" x14ac:dyDescent="0.3">
      <c r="A7" s="51" t="s">
        <v>22</v>
      </c>
      <c r="B7" s="51" t="s">
        <v>4</v>
      </c>
      <c r="C7" s="52">
        <v>2007</v>
      </c>
      <c r="D7" s="52">
        <v>2008</v>
      </c>
      <c r="E7" s="52">
        <v>2009</v>
      </c>
      <c r="F7" s="52">
        <v>2010</v>
      </c>
      <c r="G7" s="52">
        <v>2011</v>
      </c>
      <c r="H7" s="52">
        <v>2012</v>
      </c>
      <c r="I7" s="52">
        <v>2013</v>
      </c>
      <c r="J7" s="52">
        <v>2014</v>
      </c>
      <c r="K7" s="52">
        <v>2015</v>
      </c>
      <c r="L7" s="52">
        <v>2016</v>
      </c>
    </row>
    <row r="8" spans="1:13" s="9" customFormat="1" ht="26.4" customHeight="1" x14ac:dyDescent="0.3">
      <c r="A8" s="80" t="s">
        <v>25</v>
      </c>
      <c r="B8" s="53" t="s">
        <v>6</v>
      </c>
      <c r="C8" s="23">
        <v>462605</v>
      </c>
      <c r="D8" s="23">
        <v>470923</v>
      </c>
      <c r="E8" s="23">
        <v>402669</v>
      </c>
      <c r="F8" s="23">
        <v>523961</v>
      </c>
      <c r="G8" s="23">
        <v>719452</v>
      </c>
      <c r="H8" s="23">
        <v>794023</v>
      </c>
      <c r="I8" s="23">
        <v>795341</v>
      </c>
      <c r="J8" s="23">
        <v>754593</v>
      </c>
      <c r="K8" s="23">
        <v>725239</v>
      </c>
      <c r="L8" s="23">
        <v>767798</v>
      </c>
    </row>
    <row r="9" spans="1:13" s="9" customFormat="1" ht="26.4" customHeight="1" x14ac:dyDescent="0.3">
      <c r="A9" s="80"/>
      <c r="B9" s="53" t="s">
        <v>7</v>
      </c>
      <c r="C9" s="23">
        <v>725091</v>
      </c>
      <c r="D9" s="23">
        <v>692717</v>
      </c>
      <c r="E9" s="23">
        <v>562824</v>
      </c>
      <c r="F9" s="23">
        <v>639423</v>
      </c>
      <c r="G9" s="23">
        <v>754309</v>
      </c>
      <c r="H9" s="23">
        <v>674346</v>
      </c>
      <c r="I9" s="23">
        <v>569688</v>
      </c>
      <c r="J9" s="23">
        <v>570895</v>
      </c>
      <c r="K9" s="23">
        <v>568223</v>
      </c>
      <c r="L9" s="23">
        <v>578048</v>
      </c>
      <c r="M9" s="12"/>
    </row>
    <row r="10" spans="1:13" s="9" customFormat="1" ht="26.4" customHeight="1" x14ac:dyDescent="0.3">
      <c r="A10" s="80"/>
      <c r="B10" s="53" t="s">
        <v>8</v>
      </c>
      <c r="C10" s="23">
        <v>-262486</v>
      </c>
      <c r="D10" s="23">
        <v>-221794</v>
      </c>
      <c r="E10" s="23">
        <v>-160155</v>
      </c>
      <c r="F10" s="23">
        <v>-115462</v>
      </c>
      <c r="G10" s="23">
        <v>-34857</v>
      </c>
      <c r="H10" s="23">
        <v>119677</v>
      </c>
      <c r="I10" s="23">
        <v>225652</v>
      </c>
      <c r="J10" s="23">
        <v>183698</v>
      </c>
      <c r="K10" s="23">
        <v>157015</v>
      </c>
      <c r="L10" s="23">
        <v>189751</v>
      </c>
    </row>
    <row r="11" spans="1:13" s="9" customFormat="1" ht="26.4" customHeight="1" x14ac:dyDescent="0.3">
      <c r="A11" s="80"/>
      <c r="B11" s="53" t="s">
        <v>9</v>
      </c>
      <c r="C11" s="37">
        <v>-22.1</v>
      </c>
      <c r="D11" s="37">
        <v>-19.100000000000001</v>
      </c>
      <c r="E11" s="37">
        <v>-16.600000000000001</v>
      </c>
      <c r="F11" s="37">
        <v>-9.9</v>
      </c>
      <c r="G11" s="37">
        <v>-2.4</v>
      </c>
      <c r="H11" s="37">
        <v>8.1999999999999993</v>
      </c>
      <c r="I11" s="37">
        <v>16.5</v>
      </c>
      <c r="J11" s="37">
        <v>13.9</v>
      </c>
      <c r="K11" s="37">
        <v>12.1</v>
      </c>
      <c r="L11" s="37">
        <v>14.1</v>
      </c>
    </row>
    <row r="12" spans="1:13" s="9" customFormat="1" ht="26.4" customHeight="1" x14ac:dyDescent="0.3">
      <c r="A12" s="80"/>
      <c r="B12" s="53" t="s">
        <v>10</v>
      </c>
      <c r="C12" s="37">
        <v>11.2</v>
      </c>
      <c r="D12" s="37">
        <v>1.8</v>
      </c>
      <c r="E12" s="37">
        <v>-14.5</v>
      </c>
      <c r="F12" s="37">
        <v>30.1</v>
      </c>
      <c r="G12" s="37">
        <v>37.299999999999997</v>
      </c>
      <c r="H12" s="37">
        <v>10.4</v>
      </c>
      <c r="I12" s="37">
        <v>0.2</v>
      </c>
      <c r="J12" s="37">
        <v>-5.0999999999999996</v>
      </c>
      <c r="K12" s="37">
        <v>-3.9</v>
      </c>
      <c r="L12" s="37">
        <v>5.9</v>
      </c>
    </row>
    <row r="13" spans="1:13" s="9" customFormat="1" ht="26.4" customHeight="1" x14ac:dyDescent="0.3">
      <c r="A13" s="80"/>
      <c r="B13" s="53" t="s">
        <v>30</v>
      </c>
      <c r="C13" s="37">
        <v>44.8</v>
      </c>
      <c r="D13" s="37">
        <v>-4.5</v>
      </c>
      <c r="E13" s="37">
        <v>-18.8</v>
      </c>
      <c r="F13" s="37">
        <v>13.6</v>
      </c>
      <c r="G13" s="37">
        <v>18</v>
      </c>
      <c r="H13" s="37">
        <v>-10.6</v>
      </c>
      <c r="I13" s="37">
        <v>-15.5</v>
      </c>
      <c r="J13" s="37">
        <v>0.2</v>
      </c>
      <c r="K13" s="37">
        <v>-0.5</v>
      </c>
      <c r="L13" s="37">
        <v>1.7</v>
      </c>
    </row>
    <row r="14" spans="1:13" s="9" customFormat="1" ht="26.4" customHeight="1" x14ac:dyDescent="0.3">
      <c r="A14" s="80"/>
      <c r="B14" s="53" t="s">
        <v>12</v>
      </c>
      <c r="C14" s="23">
        <v>-177687</v>
      </c>
      <c r="D14" s="23">
        <v>40692</v>
      </c>
      <c r="E14" s="23">
        <v>61639</v>
      </c>
      <c r="F14" s="23">
        <v>44693</v>
      </c>
      <c r="G14" s="23">
        <v>80605</v>
      </c>
      <c r="H14" s="23">
        <v>154534</v>
      </c>
      <c r="I14" s="23">
        <v>105975</v>
      </c>
      <c r="J14" s="23">
        <v>-41954</v>
      </c>
      <c r="K14" s="23">
        <v>-26683</v>
      </c>
      <c r="L14" s="23">
        <v>32735</v>
      </c>
    </row>
    <row r="15" spans="1:13" s="9" customFormat="1" ht="26.4" customHeight="1" x14ac:dyDescent="0.3">
      <c r="A15" s="80" t="s">
        <v>26</v>
      </c>
      <c r="B15" s="53" t="s">
        <v>6</v>
      </c>
      <c r="C15" s="23">
        <v>3270765</v>
      </c>
      <c r="D15" s="23">
        <v>3576160</v>
      </c>
      <c r="E15" s="23">
        <v>2892494</v>
      </c>
      <c r="F15" s="23">
        <v>3050988</v>
      </c>
      <c r="G15" s="23">
        <v>3545004</v>
      </c>
      <c r="H15" s="23">
        <v>3735549</v>
      </c>
      <c r="I15" s="23">
        <v>4137113</v>
      </c>
      <c r="J15" s="23">
        <v>3986649</v>
      </c>
      <c r="K15" s="23">
        <v>4111068</v>
      </c>
      <c r="L15" s="23">
        <v>3889851</v>
      </c>
    </row>
    <row r="16" spans="1:13" s="9" customFormat="1" ht="26.4" customHeight="1" x14ac:dyDescent="0.3">
      <c r="A16" s="80"/>
      <c r="B16" s="53" t="s">
        <v>7</v>
      </c>
      <c r="C16" s="23">
        <v>3031512</v>
      </c>
      <c r="D16" s="23">
        <v>3001012</v>
      </c>
      <c r="E16" s="23">
        <v>2501203</v>
      </c>
      <c r="F16" s="23">
        <v>3161064</v>
      </c>
      <c r="G16" s="23">
        <v>3788589</v>
      </c>
      <c r="H16" s="23">
        <v>3545325</v>
      </c>
      <c r="I16" s="23">
        <v>3637600</v>
      </c>
      <c r="J16" s="23">
        <v>3965873</v>
      </c>
      <c r="K16" s="23">
        <v>3965122</v>
      </c>
      <c r="L16" s="23">
        <v>3662624</v>
      </c>
    </row>
    <row r="17" spans="1:12" s="9" customFormat="1" ht="26.4" customHeight="1" x14ac:dyDescent="0.3">
      <c r="A17" s="80"/>
      <c r="B17" s="53" t="s">
        <v>8</v>
      </c>
      <c r="C17" s="23">
        <v>239253</v>
      </c>
      <c r="D17" s="23">
        <v>575147</v>
      </c>
      <c r="E17" s="23">
        <v>391291</v>
      </c>
      <c r="F17" s="23">
        <v>-110075</v>
      </c>
      <c r="G17" s="23">
        <v>-243584</v>
      </c>
      <c r="H17" s="23">
        <v>190224</v>
      </c>
      <c r="I17" s="23">
        <v>499513</v>
      </c>
      <c r="J17" s="23">
        <v>20776</v>
      </c>
      <c r="K17" s="23">
        <v>145946</v>
      </c>
      <c r="L17" s="23">
        <v>227226</v>
      </c>
    </row>
    <row r="18" spans="1:12" s="9" customFormat="1" ht="26.4" customHeight="1" x14ac:dyDescent="0.3">
      <c r="A18" s="80"/>
      <c r="B18" s="53" t="s">
        <v>9</v>
      </c>
      <c r="C18" s="37">
        <v>3.8</v>
      </c>
      <c r="D18" s="37">
        <v>8.6999999999999993</v>
      </c>
      <c r="E18" s="37">
        <v>7.3</v>
      </c>
      <c r="F18" s="37">
        <v>-1.8</v>
      </c>
      <c r="G18" s="37">
        <v>-3.3</v>
      </c>
      <c r="H18" s="37">
        <v>2.6</v>
      </c>
      <c r="I18" s="37">
        <v>6.4</v>
      </c>
      <c r="J18" s="37">
        <v>0.3</v>
      </c>
      <c r="K18" s="37">
        <v>1.8</v>
      </c>
      <c r="L18" s="37">
        <v>3</v>
      </c>
    </row>
    <row r="19" spans="1:12" s="9" customFormat="1" ht="26.4" customHeight="1" x14ac:dyDescent="0.3">
      <c r="A19" s="80"/>
      <c r="B19" s="53" t="s">
        <v>10</v>
      </c>
      <c r="C19" s="37">
        <v>7.9</v>
      </c>
      <c r="D19" s="37">
        <v>9.3000000000000007</v>
      </c>
      <c r="E19" s="37">
        <v>-19.100000000000001</v>
      </c>
      <c r="F19" s="37">
        <v>5.5</v>
      </c>
      <c r="G19" s="37">
        <v>16.2</v>
      </c>
      <c r="H19" s="37">
        <v>5.4</v>
      </c>
      <c r="I19" s="37">
        <v>10.7</v>
      </c>
      <c r="J19" s="37">
        <v>-3.6</v>
      </c>
      <c r="K19" s="37">
        <v>3.1</v>
      </c>
      <c r="L19" s="37">
        <v>-5.4</v>
      </c>
    </row>
    <row r="20" spans="1:12" s="9" customFormat="1" ht="26.4" customHeight="1" x14ac:dyDescent="0.3">
      <c r="A20" s="80"/>
      <c r="B20" s="53" t="s">
        <v>30</v>
      </c>
      <c r="C20" s="37">
        <v>9.9</v>
      </c>
      <c r="D20" s="37">
        <v>-1</v>
      </c>
      <c r="E20" s="37">
        <v>-16.7</v>
      </c>
      <c r="F20" s="37">
        <v>26.4</v>
      </c>
      <c r="G20" s="37">
        <v>19.899999999999999</v>
      </c>
      <c r="H20" s="37">
        <v>-6.4</v>
      </c>
      <c r="I20" s="37">
        <v>2.6</v>
      </c>
      <c r="J20" s="37">
        <v>9</v>
      </c>
      <c r="K20" s="37">
        <v>0</v>
      </c>
      <c r="L20" s="37">
        <v>-7.6</v>
      </c>
    </row>
    <row r="21" spans="1:12" s="9" customFormat="1" ht="26.4" customHeight="1" x14ac:dyDescent="0.3">
      <c r="A21" s="80"/>
      <c r="B21" s="53" t="s">
        <v>12</v>
      </c>
      <c r="C21" s="23">
        <v>-31492</v>
      </c>
      <c r="D21" s="23">
        <v>335894</v>
      </c>
      <c r="E21" s="23">
        <v>-183857</v>
      </c>
      <c r="F21" s="23">
        <v>-501366</v>
      </c>
      <c r="G21" s="23">
        <v>-133509</v>
      </c>
      <c r="H21" s="23">
        <v>433808</v>
      </c>
      <c r="I21" s="23">
        <v>309289</v>
      </c>
      <c r="J21" s="23">
        <v>-478737</v>
      </c>
      <c r="K21" s="23">
        <v>125170</v>
      </c>
      <c r="L21" s="23">
        <v>81281</v>
      </c>
    </row>
    <row r="22" spans="1:12" s="9" customFormat="1" ht="26.4" customHeight="1" x14ac:dyDescent="0.3">
      <c r="A22" s="80" t="s">
        <v>23</v>
      </c>
      <c r="B22" s="53" t="s">
        <v>6</v>
      </c>
      <c r="C22" s="31" t="s">
        <v>24</v>
      </c>
      <c r="D22" s="31" t="s">
        <v>24</v>
      </c>
      <c r="E22" s="31" t="s">
        <v>24</v>
      </c>
      <c r="F22" s="23">
        <v>338753</v>
      </c>
      <c r="G22" s="23">
        <v>404211</v>
      </c>
      <c r="H22" s="23">
        <v>416815</v>
      </c>
      <c r="I22" s="23">
        <v>452655</v>
      </c>
      <c r="J22" s="23">
        <v>473759</v>
      </c>
      <c r="K22" s="23">
        <v>493128</v>
      </c>
      <c r="L22" s="23">
        <v>514984</v>
      </c>
    </row>
    <row r="23" spans="1:12" s="9" customFormat="1" ht="26.4" customHeight="1" x14ac:dyDescent="0.3">
      <c r="A23" s="80"/>
      <c r="B23" s="53" t="s">
        <v>7</v>
      </c>
      <c r="C23" s="31" t="s">
        <v>24</v>
      </c>
      <c r="D23" s="31" t="s">
        <v>24</v>
      </c>
      <c r="E23" s="31" t="s">
        <v>24</v>
      </c>
      <c r="F23" s="23">
        <v>310829</v>
      </c>
      <c r="G23" s="23">
        <v>390041</v>
      </c>
      <c r="H23" s="23">
        <v>381207</v>
      </c>
      <c r="I23" s="23">
        <v>405925</v>
      </c>
      <c r="J23" s="23">
        <v>459021</v>
      </c>
      <c r="K23" s="23">
        <v>485287</v>
      </c>
      <c r="L23" s="23">
        <v>538916</v>
      </c>
    </row>
    <row r="24" spans="1:12" s="9" customFormat="1" ht="26.4" customHeight="1" x14ac:dyDescent="0.3">
      <c r="A24" s="80"/>
      <c r="B24" s="53" t="s">
        <v>8</v>
      </c>
      <c r="C24" s="31" t="s">
        <v>24</v>
      </c>
      <c r="D24" s="31" t="s">
        <v>24</v>
      </c>
      <c r="E24" s="31" t="s">
        <v>24</v>
      </c>
      <c r="F24" s="23">
        <v>27925</v>
      </c>
      <c r="G24" s="23">
        <v>14170</v>
      </c>
      <c r="H24" s="23">
        <v>35607</v>
      </c>
      <c r="I24" s="23">
        <v>46730</v>
      </c>
      <c r="J24" s="23">
        <v>14738</v>
      </c>
      <c r="K24" s="23">
        <v>7840</v>
      </c>
      <c r="L24" s="23">
        <v>-23931</v>
      </c>
    </row>
    <row r="25" spans="1:12" s="9" customFormat="1" ht="26.4" customHeight="1" x14ac:dyDescent="0.3">
      <c r="A25" s="80"/>
      <c r="B25" s="53" t="s">
        <v>9</v>
      </c>
      <c r="C25" s="37">
        <v>0</v>
      </c>
      <c r="D25" s="37">
        <v>0</v>
      </c>
      <c r="E25" s="37">
        <v>0</v>
      </c>
      <c r="F25" s="37">
        <v>4.3</v>
      </c>
      <c r="G25" s="37">
        <v>1.8</v>
      </c>
      <c r="H25" s="37">
        <v>4.5</v>
      </c>
      <c r="I25" s="37">
        <v>5.4</v>
      </c>
      <c r="J25" s="37">
        <v>1.6</v>
      </c>
      <c r="K25" s="37">
        <v>0.8</v>
      </c>
      <c r="L25" s="37">
        <v>-2.2999999999999998</v>
      </c>
    </row>
    <row r="26" spans="1:12" s="9" customFormat="1" ht="26.4" customHeight="1" x14ac:dyDescent="0.3">
      <c r="A26" s="80"/>
      <c r="B26" s="53" t="s">
        <v>10</v>
      </c>
      <c r="C26" s="37">
        <v>0</v>
      </c>
      <c r="D26" s="37">
        <v>0</v>
      </c>
      <c r="E26" s="37">
        <v>0</v>
      </c>
      <c r="F26" s="31" t="s">
        <v>31</v>
      </c>
      <c r="G26" s="37">
        <v>19.3</v>
      </c>
      <c r="H26" s="37">
        <v>3.1</v>
      </c>
      <c r="I26" s="37">
        <v>8.6</v>
      </c>
      <c r="J26" s="37">
        <v>4.7</v>
      </c>
      <c r="K26" s="37">
        <v>4.0999999999999996</v>
      </c>
      <c r="L26" s="37">
        <v>4.4000000000000004</v>
      </c>
    </row>
    <row r="27" spans="1:12" s="9" customFormat="1" ht="26.4" customHeight="1" x14ac:dyDescent="0.3">
      <c r="A27" s="80"/>
      <c r="B27" s="53" t="s">
        <v>30</v>
      </c>
      <c r="C27" s="37">
        <v>0</v>
      </c>
      <c r="D27" s="37">
        <v>0</v>
      </c>
      <c r="E27" s="37">
        <v>0</v>
      </c>
      <c r="F27" s="31" t="s">
        <v>31</v>
      </c>
      <c r="G27" s="37">
        <v>25.5</v>
      </c>
      <c r="H27" s="37">
        <v>-2.2999999999999998</v>
      </c>
      <c r="I27" s="37">
        <v>6.5</v>
      </c>
      <c r="J27" s="37">
        <v>13.1</v>
      </c>
      <c r="K27" s="37">
        <v>5.7</v>
      </c>
      <c r="L27" s="37">
        <v>11.1</v>
      </c>
    </row>
    <row r="28" spans="1:12" s="9" customFormat="1" ht="26.4" customHeight="1" x14ac:dyDescent="0.3">
      <c r="A28" s="80"/>
      <c r="B28" s="53" t="s">
        <v>12</v>
      </c>
      <c r="C28" s="31" t="s">
        <v>24</v>
      </c>
      <c r="D28" s="31" t="s">
        <v>24</v>
      </c>
      <c r="E28" s="31" t="s">
        <v>24</v>
      </c>
      <c r="F28" s="23">
        <v>27925</v>
      </c>
      <c r="G28" s="23">
        <v>-13755</v>
      </c>
      <c r="H28" s="23">
        <v>21438</v>
      </c>
      <c r="I28" s="23">
        <v>11123</v>
      </c>
      <c r="J28" s="23">
        <v>-31992</v>
      </c>
      <c r="K28" s="23">
        <v>-6898</v>
      </c>
      <c r="L28" s="23">
        <v>-31772</v>
      </c>
    </row>
    <row r="29" spans="1:12" s="9" customFormat="1" ht="26.4" customHeight="1" x14ac:dyDescent="0.3">
      <c r="A29" s="80" t="s">
        <v>27</v>
      </c>
      <c r="B29" s="53" t="s">
        <v>6</v>
      </c>
      <c r="C29" s="23">
        <v>2019710</v>
      </c>
      <c r="D29" s="23">
        <v>1958892</v>
      </c>
      <c r="E29" s="23">
        <v>1461058</v>
      </c>
      <c r="F29" s="23">
        <v>1728601</v>
      </c>
      <c r="G29" s="23">
        <v>2115282</v>
      </c>
      <c r="H29" s="23">
        <v>2497547</v>
      </c>
      <c r="I29" s="23">
        <v>1280590</v>
      </c>
      <c r="J29" s="23">
        <v>1581161</v>
      </c>
      <c r="K29" s="23">
        <v>1453826</v>
      </c>
      <c r="L29" s="23">
        <v>1266466</v>
      </c>
    </row>
    <row r="30" spans="1:12" s="9" customFormat="1" ht="26.4" customHeight="1" x14ac:dyDescent="0.3">
      <c r="A30" s="80"/>
      <c r="B30" s="53" t="s">
        <v>7</v>
      </c>
      <c r="C30" s="23">
        <v>2878990</v>
      </c>
      <c r="D30" s="23">
        <v>3657902</v>
      </c>
      <c r="E30" s="23">
        <v>2515043</v>
      </c>
      <c r="F30" s="23">
        <v>3950079</v>
      </c>
      <c r="G30" s="23">
        <v>5140732</v>
      </c>
      <c r="H30" s="23">
        <v>3591203</v>
      </c>
      <c r="I30" s="23">
        <v>2313605</v>
      </c>
      <c r="J30" s="23">
        <v>2201684</v>
      </c>
      <c r="K30" s="23">
        <v>2112368</v>
      </c>
      <c r="L30" s="23">
        <v>2014511</v>
      </c>
    </row>
    <row r="31" spans="1:12" s="9" customFormat="1" ht="26.4" customHeight="1" x14ac:dyDescent="0.3">
      <c r="A31" s="80"/>
      <c r="B31" s="53" t="s">
        <v>8</v>
      </c>
      <c r="C31" s="23">
        <v>-859280</v>
      </c>
      <c r="D31" s="23">
        <v>-1699010</v>
      </c>
      <c r="E31" s="23">
        <v>-1053985</v>
      </c>
      <c r="F31" s="23">
        <v>-2221478</v>
      </c>
      <c r="G31" s="23">
        <v>-3025450</v>
      </c>
      <c r="H31" s="23">
        <v>-1093656</v>
      </c>
      <c r="I31" s="23">
        <v>-1033015</v>
      </c>
      <c r="J31" s="23">
        <v>-620523</v>
      </c>
      <c r="K31" s="23">
        <v>-658542</v>
      </c>
      <c r="L31" s="23">
        <v>-748045</v>
      </c>
    </row>
    <row r="32" spans="1:12" s="9" customFormat="1" ht="26.4" customHeight="1" x14ac:dyDescent="0.3">
      <c r="A32" s="80"/>
      <c r="B32" s="53" t="s">
        <v>9</v>
      </c>
      <c r="C32" s="37">
        <v>-17.5</v>
      </c>
      <c r="D32" s="37">
        <v>-30.2</v>
      </c>
      <c r="E32" s="37">
        <v>-26.5</v>
      </c>
      <c r="F32" s="37">
        <v>-39.1</v>
      </c>
      <c r="G32" s="37">
        <v>-41.7</v>
      </c>
      <c r="H32" s="37">
        <v>-18</v>
      </c>
      <c r="I32" s="37">
        <v>-28.7</v>
      </c>
      <c r="J32" s="37">
        <v>-16.399999999999999</v>
      </c>
      <c r="K32" s="37">
        <v>-18.5</v>
      </c>
      <c r="L32" s="37">
        <v>-22.8</v>
      </c>
    </row>
    <row r="33" spans="1:12" s="9" customFormat="1" ht="26.4" customHeight="1" x14ac:dyDescent="0.3">
      <c r="A33" s="80"/>
      <c r="B33" s="53" t="s">
        <v>10</v>
      </c>
      <c r="C33" s="37">
        <v>0</v>
      </c>
      <c r="D33" s="37">
        <v>-3</v>
      </c>
      <c r="E33" s="37">
        <v>-25.4</v>
      </c>
      <c r="F33" s="37">
        <v>18.3</v>
      </c>
      <c r="G33" s="37">
        <v>22.4</v>
      </c>
      <c r="H33" s="37">
        <v>18.100000000000001</v>
      </c>
      <c r="I33" s="37">
        <v>-48.7</v>
      </c>
      <c r="J33" s="37">
        <v>23.5</v>
      </c>
      <c r="K33" s="37">
        <v>-8.1</v>
      </c>
      <c r="L33" s="37">
        <v>-12.9</v>
      </c>
    </row>
    <row r="34" spans="1:12" s="9" customFormat="1" ht="26.4" customHeight="1" x14ac:dyDescent="0.3">
      <c r="A34" s="80"/>
      <c r="B34" s="53" t="s">
        <v>30</v>
      </c>
      <c r="C34" s="37">
        <v>6.3</v>
      </c>
      <c r="D34" s="37">
        <v>27.1</v>
      </c>
      <c r="E34" s="37">
        <v>-31.2</v>
      </c>
      <c r="F34" s="37">
        <v>57.1</v>
      </c>
      <c r="G34" s="37">
        <v>30.1</v>
      </c>
      <c r="H34" s="37">
        <v>-30.1</v>
      </c>
      <c r="I34" s="37">
        <v>-35.6</v>
      </c>
      <c r="J34" s="37">
        <v>-4.8</v>
      </c>
      <c r="K34" s="37">
        <v>-4.0999999999999996</v>
      </c>
      <c r="L34" s="37">
        <v>-4.5999999999999996</v>
      </c>
    </row>
    <row r="35" spans="1:12" s="9" customFormat="1" ht="26.4" customHeight="1" x14ac:dyDescent="0.3">
      <c r="A35" s="80"/>
      <c r="B35" s="53" t="s">
        <v>12</v>
      </c>
      <c r="C35" s="23">
        <v>-169832</v>
      </c>
      <c r="D35" s="23">
        <v>-839730</v>
      </c>
      <c r="E35" s="23">
        <v>645024</v>
      </c>
      <c r="F35" s="23">
        <v>-1167492</v>
      </c>
      <c r="G35" s="23">
        <v>-803972</v>
      </c>
      <c r="H35" s="23">
        <v>1931794</v>
      </c>
      <c r="I35" s="23">
        <v>60641</v>
      </c>
      <c r="J35" s="23">
        <v>412492</v>
      </c>
      <c r="K35" s="23">
        <v>-38019</v>
      </c>
      <c r="L35" s="23">
        <v>-89503</v>
      </c>
    </row>
    <row r="36" spans="1:12" s="9" customFormat="1" ht="26.4" customHeight="1" x14ac:dyDescent="0.3">
      <c r="A36" s="80" t="s">
        <v>28</v>
      </c>
      <c r="B36" s="53" t="s">
        <v>6</v>
      </c>
      <c r="C36" s="23">
        <v>846333</v>
      </c>
      <c r="D36" s="23">
        <v>856989</v>
      </c>
      <c r="E36" s="23">
        <v>674530</v>
      </c>
      <c r="F36" s="23">
        <v>923778</v>
      </c>
      <c r="G36" s="23">
        <v>924566</v>
      </c>
      <c r="H36" s="23">
        <v>977691</v>
      </c>
      <c r="I36" s="23">
        <v>875505</v>
      </c>
      <c r="J36" s="23">
        <v>906714</v>
      </c>
      <c r="K36" s="23">
        <v>822352</v>
      </c>
      <c r="L36" s="23">
        <v>969965</v>
      </c>
    </row>
    <row r="37" spans="1:12" s="9" customFormat="1" ht="26.4" customHeight="1" x14ac:dyDescent="0.3">
      <c r="A37" s="80"/>
      <c r="B37" s="53" t="s">
        <v>7</v>
      </c>
      <c r="C37" s="23">
        <v>1451489</v>
      </c>
      <c r="D37" s="23">
        <v>1752560</v>
      </c>
      <c r="E37" s="23">
        <v>1272539</v>
      </c>
      <c r="F37" s="23">
        <v>1478267</v>
      </c>
      <c r="G37" s="23">
        <v>1499854</v>
      </c>
      <c r="H37" s="23">
        <v>1471419</v>
      </c>
      <c r="I37" s="23">
        <v>1354989</v>
      </c>
      <c r="J37" s="23">
        <v>1288469</v>
      </c>
      <c r="K37" s="23">
        <v>1207691</v>
      </c>
      <c r="L37" s="23">
        <v>1085651</v>
      </c>
    </row>
    <row r="38" spans="1:12" s="9" customFormat="1" ht="26.4" customHeight="1" x14ac:dyDescent="0.3">
      <c r="A38" s="80"/>
      <c r="B38" s="53" t="s">
        <v>8</v>
      </c>
      <c r="C38" s="23">
        <v>-605156</v>
      </c>
      <c r="D38" s="23">
        <v>-895571</v>
      </c>
      <c r="E38" s="23">
        <v>-598009</v>
      </c>
      <c r="F38" s="23">
        <v>-554489</v>
      </c>
      <c r="G38" s="23">
        <v>-575288</v>
      </c>
      <c r="H38" s="23">
        <v>-493728</v>
      </c>
      <c r="I38" s="23">
        <v>-479483</v>
      </c>
      <c r="J38" s="23">
        <v>-381755</v>
      </c>
      <c r="K38" s="23">
        <v>-385340</v>
      </c>
      <c r="L38" s="23">
        <v>-115686</v>
      </c>
    </row>
    <row r="39" spans="1:12" s="9" customFormat="1" ht="26.4" customHeight="1" x14ac:dyDescent="0.3">
      <c r="A39" s="80"/>
      <c r="B39" s="53" t="s">
        <v>9</v>
      </c>
      <c r="C39" s="37">
        <v>-26.3</v>
      </c>
      <c r="D39" s="37">
        <v>-34.299999999999997</v>
      </c>
      <c r="E39" s="37">
        <v>-30.7</v>
      </c>
      <c r="F39" s="37">
        <v>-23.1</v>
      </c>
      <c r="G39" s="37">
        <v>-23.7</v>
      </c>
      <c r="H39" s="37">
        <v>-20.2</v>
      </c>
      <c r="I39" s="37">
        <v>-21.5</v>
      </c>
      <c r="J39" s="37">
        <v>-17.399999999999999</v>
      </c>
      <c r="K39" s="37">
        <v>-19</v>
      </c>
      <c r="L39" s="37">
        <v>-5.6</v>
      </c>
    </row>
    <row r="40" spans="1:12" s="9" customFormat="1" ht="26.4" customHeight="1" x14ac:dyDescent="0.3">
      <c r="A40" s="80"/>
      <c r="B40" s="53" t="s">
        <v>10</v>
      </c>
      <c r="C40" s="37">
        <v>-0.3</v>
      </c>
      <c r="D40" s="37">
        <v>1.3</v>
      </c>
      <c r="E40" s="37">
        <v>-21.3</v>
      </c>
      <c r="F40" s="37">
        <v>37</v>
      </c>
      <c r="G40" s="37">
        <v>0.1</v>
      </c>
      <c r="H40" s="37">
        <v>5.7</v>
      </c>
      <c r="I40" s="37">
        <v>-10.5</v>
      </c>
      <c r="J40" s="37">
        <v>3.6</v>
      </c>
      <c r="K40" s="37">
        <v>-9.3000000000000007</v>
      </c>
      <c r="L40" s="37">
        <v>18</v>
      </c>
    </row>
    <row r="41" spans="1:12" s="9" customFormat="1" ht="26.4" customHeight="1" x14ac:dyDescent="0.3">
      <c r="A41" s="80"/>
      <c r="B41" s="53" t="s">
        <v>30</v>
      </c>
      <c r="C41" s="37">
        <v>18.399999999999999</v>
      </c>
      <c r="D41" s="37">
        <v>20.7</v>
      </c>
      <c r="E41" s="37">
        <v>-27.4</v>
      </c>
      <c r="F41" s="37">
        <v>16.2</v>
      </c>
      <c r="G41" s="37">
        <v>1.5</v>
      </c>
      <c r="H41" s="37">
        <v>-1.9</v>
      </c>
      <c r="I41" s="37">
        <v>-7.9</v>
      </c>
      <c r="J41" s="37">
        <v>-4.9000000000000004</v>
      </c>
      <c r="K41" s="37">
        <v>-6.3</v>
      </c>
      <c r="L41" s="37">
        <v>-10.1</v>
      </c>
    </row>
    <row r="42" spans="1:12" s="9" customFormat="1" ht="26.4" customHeight="1" x14ac:dyDescent="0.3">
      <c r="A42" s="80"/>
      <c r="B42" s="53" t="s">
        <v>12</v>
      </c>
      <c r="C42" s="23">
        <v>-228482</v>
      </c>
      <c r="D42" s="23">
        <v>-290415</v>
      </c>
      <c r="E42" s="23">
        <v>297562</v>
      </c>
      <c r="F42" s="23">
        <v>43520</v>
      </c>
      <c r="G42" s="23">
        <v>-20799</v>
      </c>
      <c r="H42" s="23">
        <v>81560</v>
      </c>
      <c r="I42" s="23">
        <v>14244</v>
      </c>
      <c r="J42" s="23">
        <v>97729</v>
      </c>
      <c r="K42" s="23">
        <v>-3585</v>
      </c>
      <c r="L42" s="23">
        <v>269654</v>
      </c>
    </row>
    <row r="43" spans="1:12" s="9" customFormat="1" ht="26.4" customHeight="1" x14ac:dyDescent="0.3">
      <c r="A43" s="80" t="s">
        <v>29</v>
      </c>
      <c r="B43" s="53" t="s">
        <v>6</v>
      </c>
      <c r="C43" s="23">
        <v>592122</v>
      </c>
      <c r="D43" s="23">
        <v>576515</v>
      </c>
      <c r="E43" s="23">
        <v>318243</v>
      </c>
      <c r="F43" s="23">
        <v>352417</v>
      </c>
      <c r="G43" s="23">
        <v>464998</v>
      </c>
      <c r="H43" s="23">
        <v>445582</v>
      </c>
      <c r="I43" s="23">
        <v>411001</v>
      </c>
      <c r="J43" s="23">
        <v>435876</v>
      </c>
      <c r="K43" s="23">
        <v>490801</v>
      </c>
      <c r="L43" s="23">
        <v>504483</v>
      </c>
    </row>
    <row r="44" spans="1:12" s="9" customFormat="1" ht="26.4" customHeight="1" x14ac:dyDescent="0.3">
      <c r="A44" s="80"/>
      <c r="B44" s="53" t="s">
        <v>7</v>
      </c>
      <c r="C44" s="23">
        <v>435244</v>
      </c>
      <c r="D44" s="23">
        <v>359888</v>
      </c>
      <c r="E44" s="23">
        <v>351966</v>
      </c>
      <c r="F44" s="23">
        <v>413047</v>
      </c>
      <c r="G44" s="23">
        <v>364425</v>
      </c>
      <c r="H44" s="23">
        <v>261220</v>
      </c>
      <c r="I44" s="23">
        <v>247294</v>
      </c>
      <c r="J44" s="23">
        <v>262882</v>
      </c>
      <c r="K44" s="23">
        <v>300309</v>
      </c>
      <c r="L44" s="23">
        <v>292880</v>
      </c>
    </row>
    <row r="45" spans="1:12" s="9" customFormat="1" ht="26.4" customHeight="1" x14ac:dyDescent="0.3">
      <c r="A45" s="80"/>
      <c r="B45" s="53" t="s">
        <v>8</v>
      </c>
      <c r="C45" s="23">
        <v>156877</v>
      </c>
      <c r="D45" s="23">
        <v>216626</v>
      </c>
      <c r="E45" s="23">
        <v>-33723</v>
      </c>
      <c r="F45" s="23">
        <v>-60629</v>
      </c>
      <c r="G45" s="23">
        <v>100572</v>
      </c>
      <c r="H45" s="23">
        <v>184361</v>
      </c>
      <c r="I45" s="23">
        <v>163707</v>
      </c>
      <c r="J45" s="23">
        <v>172994</v>
      </c>
      <c r="K45" s="23">
        <v>190492</v>
      </c>
      <c r="L45" s="23">
        <v>211603</v>
      </c>
    </row>
    <row r="46" spans="1:12" s="9" customFormat="1" ht="26.4" customHeight="1" x14ac:dyDescent="0.3">
      <c r="A46" s="80"/>
      <c r="B46" s="53" t="s">
        <v>9</v>
      </c>
      <c r="C46" s="37">
        <v>15.3</v>
      </c>
      <c r="D46" s="37">
        <v>23.1</v>
      </c>
      <c r="E46" s="37">
        <v>-5</v>
      </c>
      <c r="F46" s="37">
        <v>-7.9</v>
      </c>
      <c r="G46" s="37">
        <v>12.1</v>
      </c>
      <c r="H46" s="37">
        <v>26.1</v>
      </c>
      <c r="I46" s="37">
        <v>24.9</v>
      </c>
      <c r="J46" s="37">
        <v>24.8</v>
      </c>
      <c r="K46" s="37">
        <v>24.1</v>
      </c>
      <c r="L46" s="37">
        <v>26.5</v>
      </c>
    </row>
    <row r="47" spans="1:12" s="9" customFormat="1" ht="26.4" customHeight="1" x14ac:dyDescent="0.3">
      <c r="A47" s="80"/>
      <c r="B47" s="53" t="s">
        <v>10</v>
      </c>
      <c r="C47" s="37">
        <v>5.3</v>
      </c>
      <c r="D47" s="37">
        <v>-2.6</v>
      </c>
      <c r="E47" s="37">
        <v>-44.8</v>
      </c>
      <c r="F47" s="37">
        <v>10.7</v>
      </c>
      <c r="G47" s="37">
        <v>31.9</v>
      </c>
      <c r="H47" s="37">
        <v>-4.2</v>
      </c>
      <c r="I47" s="37">
        <v>-7.8</v>
      </c>
      <c r="J47" s="37">
        <v>6.1</v>
      </c>
      <c r="K47" s="37">
        <v>12.6</v>
      </c>
      <c r="L47" s="37">
        <v>2.8</v>
      </c>
    </row>
    <row r="48" spans="1:12" s="9" customFormat="1" ht="26.4" customHeight="1" x14ac:dyDescent="0.3">
      <c r="A48" s="80"/>
      <c r="B48" s="53" t="s">
        <v>30</v>
      </c>
      <c r="C48" s="37">
        <v>8</v>
      </c>
      <c r="D48" s="37">
        <v>-17.3</v>
      </c>
      <c r="E48" s="37">
        <v>-2.2000000000000002</v>
      </c>
      <c r="F48" s="37">
        <v>17.399999999999999</v>
      </c>
      <c r="G48" s="37">
        <v>-11.8</v>
      </c>
      <c r="H48" s="37">
        <v>-28.3</v>
      </c>
      <c r="I48" s="37">
        <v>-5.3</v>
      </c>
      <c r="J48" s="37">
        <v>6.3</v>
      </c>
      <c r="K48" s="37">
        <v>14.2</v>
      </c>
      <c r="L48" s="37">
        <v>-2.5</v>
      </c>
    </row>
    <row r="49" spans="1:12" s="9" customFormat="1" ht="26.4" customHeight="1" x14ac:dyDescent="0.3">
      <c r="A49" s="80"/>
      <c r="B49" s="53" t="s">
        <v>12</v>
      </c>
      <c r="C49" s="23">
        <v>-2686</v>
      </c>
      <c r="D49" s="23">
        <v>59749</v>
      </c>
      <c r="E49" s="23">
        <v>-250349</v>
      </c>
      <c r="F49" s="23">
        <v>-26906</v>
      </c>
      <c r="G49" s="23">
        <v>161202</v>
      </c>
      <c r="H49" s="23">
        <v>83789</v>
      </c>
      <c r="I49" s="23">
        <v>-20654</v>
      </c>
      <c r="J49" s="23">
        <v>9287</v>
      </c>
      <c r="K49" s="23">
        <v>17498</v>
      </c>
      <c r="L49" s="23">
        <v>21110</v>
      </c>
    </row>
    <row r="52" spans="1:12" x14ac:dyDescent="0.3">
      <c r="A52" s="9" t="s">
        <v>83</v>
      </c>
    </row>
  </sheetData>
  <mergeCells count="6">
    <mergeCell ref="A43:A49"/>
    <mergeCell ref="A8:A14"/>
    <mergeCell ref="A15:A21"/>
    <mergeCell ref="A22:A28"/>
    <mergeCell ref="A29:A35"/>
    <mergeCell ref="A36:A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4" sqref="A24"/>
    </sheetView>
  </sheetViews>
  <sheetFormatPr defaultColWidth="8" defaultRowHeight="13.2" x14ac:dyDescent="0.3"/>
  <cols>
    <col min="1" max="1" width="52.5546875" style="30" customWidth="1"/>
    <col min="2" max="11" width="12.5546875" style="30" customWidth="1"/>
    <col min="12" max="255" width="6.88671875" style="30" customWidth="1"/>
    <col min="256" max="16384" width="8" style="30"/>
  </cols>
  <sheetData>
    <row r="1" spans="1:11" s="38" customFormat="1" x14ac:dyDescent="0.3">
      <c r="A1" s="38" t="s">
        <v>50</v>
      </c>
    </row>
    <row r="2" spans="1:11" s="26" customFormat="1" x14ac:dyDescent="0.3"/>
    <row r="3" spans="1:11" s="28" customFormat="1" x14ac:dyDescent="0.3">
      <c r="A3" s="27" t="s">
        <v>56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28" customFormat="1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6" customFormat="1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s="29" customFormat="1" x14ac:dyDescent="0.3">
      <c r="A7" s="18" t="s">
        <v>32</v>
      </c>
      <c r="B7" s="19">
        <v>2007</v>
      </c>
      <c r="C7" s="19">
        <v>2008</v>
      </c>
      <c r="D7" s="19">
        <v>2009</v>
      </c>
      <c r="E7" s="19">
        <v>2010</v>
      </c>
      <c r="F7" s="19">
        <v>2011</v>
      </c>
      <c r="G7" s="19">
        <v>2012</v>
      </c>
      <c r="H7" s="19">
        <v>2013</v>
      </c>
      <c r="I7" s="19">
        <v>2014</v>
      </c>
      <c r="J7" s="19">
        <v>2015</v>
      </c>
      <c r="K7" s="19">
        <v>2016</v>
      </c>
    </row>
    <row r="8" spans="1:11" s="36" customFormat="1" x14ac:dyDescent="0.3">
      <c r="A8" s="34" t="s">
        <v>49</v>
      </c>
      <c r="B8" s="35">
        <v>358550</v>
      </c>
      <c r="C8" s="35">
        <v>556205</v>
      </c>
      <c r="D8" s="35">
        <v>275926</v>
      </c>
      <c r="E8" s="35">
        <v>435723</v>
      </c>
      <c r="F8" s="35">
        <v>301105</v>
      </c>
      <c r="G8" s="35">
        <v>312926</v>
      </c>
      <c r="H8" s="35">
        <v>280155</v>
      </c>
      <c r="I8" s="35">
        <v>341916</v>
      </c>
      <c r="J8" s="35">
        <v>208706</v>
      </c>
      <c r="K8" s="35">
        <v>162102</v>
      </c>
    </row>
    <row r="9" spans="1:11" x14ac:dyDescent="0.3">
      <c r="A9" s="21" t="s">
        <v>54</v>
      </c>
      <c r="B9" s="23">
        <v>662186</v>
      </c>
      <c r="C9" s="23">
        <v>1079025</v>
      </c>
      <c r="D9" s="23">
        <v>417597</v>
      </c>
      <c r="E9" s="23">
        <v>423469</v>
      </c>
      <c r="F9" s="23">
        <v>-39648</v>
      </c>
      <c r="G9" s="23">
        <v>176723</v>
      </c>
      <c r="H9" s="23">
        <v>118017</v>
      </c>
      <c r="I9" s="23">
        <v>122615</v>
      </c>
      <c r="J9" s="23">
        <v>-215023</v>
      </c>
      <c r="K9" s="23">
        <v>-533942</v>
      </c>
    </row>
    <row r="10" spans="1:11" x14ac:dyDescent="0.3">
      <c r="A10" s="21" t="s">
        <v>59</v>
      </c>
      <c r="B10" s="23">
        <v>1379397</v>
      </c>
      <c r="C10" s="23">
        <v>2013818</v>
      </c>
      <c r="D10" s="23">
        <v>1089806</v>
      </c>
      <c r="E10" s="23">
        <v>1771092</v>
      </c>
      <c r="F10" s="23">
        <v>3059449</v>
      </c>
      <c r="G10" s="23">
        <v>3892774</v>
      </c>
      <c r="H10" s="23">
        <v>2744891</v>
      </c>
      <c r="I10" s="23">
        <v>2403894</v>
      </c>
      <c r="J10" s="23">
        <v>1828870</v>
      </c>
      <c r="K10" s="23">
        <v>1119461</v>
      </c>
    </row>
    <row r="11" spans="1:11" x14ac:dyDescent="0.3">
      <c r="A11" s="20" t="s">
        <v>53</v>
      </c>
      <c r="B11" s="24">
        <v>1000231</v>
      </c>
      <c r="C11" s="24">
        <v>992871</v>
      </c>
      <c r="D11" s="24">
        <v>533537</v>
      </c>
      <c r="E11" s="24">
        <v>831347</v>
      </c>
      <c r="F11" s="24">
        <v>787285</v>
      </c>
      <c r="G11" s="24">
        <v>682553</v>
      </c>
      <c r="H11" s="24">
        <v>3515</v>
      </c>
      <c r="I11" s="24">
        <v>77891</v>
      </c>
      <c r="J11" s="24">
        <v>-249210</v>
      </c>
      <c r="K11" s="24">
        <v>37672</v>
      </c>
    </row>
    <row r="12" spans="1:11" x14ac:dyDescent="0.3">
      <c r="A12" s="20" t="s">
        <v>52</v>
      </c>
      <c r="B12" s="23">
        <v>5576813</v>
      </c>
      <c r="C12" s="23">
        <v>5514298</v>
      </c>
      <c r="D12" s="23">
        <v>3727858</v>
      </c>
      <c r="E12" s="23">
        <v>3330187</v>
      </c>
      <c r="F12" s="23">
        <v>3508114</v>
      </c>
      <c r="G12" s="23">
        <v>3928214</v>
      </c>
      <c r="H12" s="23">
        <v>3511872</v>
      </c>
      <c r="I12" s="23">
        <v>3198587</v>
      </c>
      <c r="J12" s="23">
        <v>3260636</v>
      </c>
      <c r="K12" s="23">
        <v>2863255</v>
      </c>
    </row>
    <row r="13" spans="1:11" x14ac:dyDescent="0.3">
      <c r="A13" s="20" t="s">
        <v>51</v>
      </c>
      <c r="B13" s="23">
        <v>4259540</v>
      </c>
      <c r="C13" s="23">
        <v>5174100</v>
      </c>
      <c r="D13" s="23">
        <v>3469548</v>
      </c>
      <c r="E13" s="23">
        <v>3257782</v>
      </c>
      <c r="F13" s="23">
        <v>2553024</v>
      </c>
      <c r="G13" s="23">
        <v>2481793</v>
      </c>
      <c r="H13" s="23">
        <v>2433939</v>
      </c>
      <c r="I13" s="23">
        <v>1952584</v>
      </c>
      <c r="J13" s="23">
        <v>2422704</v>
      </c>
      <c r="K13" s="23">
        <v>2430033</v>
      </c>
    </row>
    <row r="14" spans="1:11" x14ac:dyDescent="0.3">
      <c r="A14" s="20" t="s">
        <v>55</v>
      </c>
      <c r="B14" s="23">
        <v>514198</v>
      </c>
      <c r="C14" s="23">
        <v>454377</v>
      </c>
      <c r="D14" s="23">
        <v>181174</v>
      </c>
      <c r="E14" s="23">
        <v>-212525</v>
      </c>
      <c r="F14" s="23">
        <v>-158537</v>
      </c>
      <c r="G14" s="23">
        <v>-55236</v>
      </c>
      <c r="H14" s="23">
        <v>-61632</v>
      </c>
      <c r="I14" s="23">
        <v>44504</v>
      </c>
      <c r="J14" s="23">
        <v>-1507</v>
      </c>
      <c r="K14" s="23">
        <v>-129077</v>
      </c>
    </row>
    <row r="15" spans="1:11" s="36" customFormat="1" x14ac:dyDescent="0.3">
      <c r="A15" s="34" t="s">
        <v>33</v>
      </c>
      <c r="B15" s="35">
        <v>13392364</v>
      </c>
      <c r="C15" s="35">
        <v>15228488</v>
      </c>
      <c r="D15" s="35">
        <v>9419519</v>
      </c>
      <c r="E15" s="35">
        <v>9401352</v>
      </c>
      <c r="F15" s="35">
        <v>9709687</v>
      </c>
      <c r="G15" s="35">
        <v>11106822</v>
      </c>
      <c r="H15" s="35">
        <v>8750602</v>
      </c>
      <c r="I15" s="35">
        <v>7800075</v>
      </c>
      <c r="J15" s="35">
        <v>7046469</v>
      </c>
      <c r="K15" s="35">
        <v>5787402</v>
      </c>
    </row>
    <row r="17" spans="1:11" x14ac:dyDescent="0.3">
      <c r="A17" s="9" t="s">
        <v>82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9" spans="1:11" x14ac:dyDescent="0.3">
      <c r="A19" s="33" t="s">
        <v>34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22" sqref="C22"/>
    </sheetView>
  </sheetViews>
  <sheetFormatPr defaultColWidth="8" defaultRowHeight="13.2" x14ac:dyDescent="0.3"/>
  <cols>
    <col min="1" max="1" width="38.44140625" style="30" customWidth="1"/>
    <col min="2" max="11" width="15.33203125" style="30" customWidth="1"/>
    <col min="12" max="255" width="6.88671875" style="30" customWidth="1"/>
    <col min="256" max="16384" width="8" style="30"/>
  </cols>
  <sheetData>
    <row r="1" spans="1:11" s="38" customFormat="1" x14ac:dyDescent="0.3">
      <c r="A1" s="38" t="s">
        <v>57</v>
      </c>
    </row>
    <row r="2" spans="1:11" s="26" customFormat="1" x14ac:dyDescent="0.3"/>
    <row r="3" spans="1:11" s="28" customFormat="1" x14ac:dyDescent="0.3">
      <c r="A3" s="27" t="s">
        <v>58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28" customFormat="1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6" customFormat="1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s="29" customFormat="1" x14ac:dyDescent="0.3">
      <c r="A7" s="18" t="s">
        <v>32</v>
      </c>
      <c r="B7" s="19">
        <v>2007</v>
      </c>
      <c r="C7" s="19">
        <v>2008</v>
      </c>
      <c r="D7" s="19">
        <v>2009</v>
      </c>
      <c r="E7" s="19">
        <v>2010</v>
      </c>
      <c r="F7" s="19">
        <v>2011</v>
      </c>
      <c r="G7" s="19">
        <v>2012</v>
      </c>
      <c r="H7" s="19">
        <v>2013</v>
      </c>
      <c r="I7" s="19">
        <v>2014</v>
      </c>
      <c r="J7" s="19">
        <v>2015</v>
      </c>
      <c r="K7" s="19">
        <v>2016</v>
      </c>
    </row>
    <row r="8" spans="1:11" x14ac:dyDescent="0.3">
      <c r="A8" s="34" t="s">
        <v>49</v>
      </c>
      <c r="B8" s="35">
        <v>-51187</v>
      </c>
      <c r="C8" s="35">
        <v>149587</v>
      </c>
      <c r="D8" s="35">
        <v>101870</v>
      </c>
      <c r="E8" s="35">
        <v>182742</v>
      </c>
      <c r="F8" s="35">
        <v>143811</v>
      </c>
      <c r="G8" s="35">
        <v>156928</v>
      </c>
      <c r="H8" s="35">
        <v>83755</v>
      </c>
      <c r="I8" s="35">
        <v>305318</v>
      </c>
      <c r="J8" s="35">
        <v>423363</v>
      </c>
      <c r="K8" s="35">
        <v>272947</v>
      </c>
    </row>
    <row r="9" spans="1:11" x14ac:dyDescent="0.3">
      <c r="A9" s="21" t="s">
        <v>54</v>
      </c>
      <c r="B9" s="23">
        <v>-110872</v>
      </c>
      <c r="C9" s="23">
        <v>339584</v>
      </c>
      <c r="D9" s="23">
        <v>94185</v>
      </c>
      <c r="E9" s="23">
        <v>212485</v>
      </c>
      <c r="F9" s="23">
        <v>-21222</v>
      </c>
      <c r="G9" s="23">
        <v>312283</v>
      </c>
      <c r="H9" s="23">
        <v>291390</v>
      </c>
      <c r="I9" s="23">
        <v>424820</v>
      </c>
      <c r="J9" s="23">
        <v>624352</v>
      </c>
      <c r="K9" s="23">
        <v>343335</v>
      </c>
    </row>
    <row r="10" spans="1:11" x14ac:dyDescent="0.3">
      <c r="A10" s="22" t="s">
        <v>59</v>
      </c>
      <c r="B10" s="23">
        <v>371977</v>
      </c>
      <c r="C10" s="23">
        <v>938864</v>
      </c>
      <c r="D10" s="23">
        <v>765759</v>
      </c>
      <c r="E10" s="23">
        <v>1775266</v>
      </c>
      <c r="F10" s="23">
        <v>1966887</v>
      </c>
      <c r="G10" s="23">
        <v>3411197</v>
      </c>
      <c r="H10" s="23">
        <v>2760454</v>
      </c>
      <c r="I10" s="23">
        <v>1254474</v>
      </c>
      <c r="J10" s="23">
        <v>1530305</v>
      </c>
      <c r="K10" s="23">
        <v>1358817</v>
      </c>
    </row>
    <row r="11" spans="1:11" x14ac:dyDescent="0.3">
      <c r="A11" s="20" t="s">
        <v>53</v>
      </c>
      <c r="B11" s="23">
        <v>386682</v>
      </c>
      <c r="C11" s="23">
        <v>-258729</v>
      </c>
      <c r="D11" s="23">
        <v>494394</v>
      </c>
      <c r="E11" s="23">
        <v>1038210</v>
      </c>
      <c r="F11" s="23">
        <v>140245</v>
      </c>
      <c r="G11" s="23">
        <v>320591</v>
      </c>
      <c r="H11" s="23">
        <v>871028</v>
      </c>
      <c r="I11" s="23">
        <v>469295</v>
      </c>
      <c r="J11" s="23">
        <v>286410</v>
      </c>
      <c r="K11" s="23">
        <v>635399</v>
      </c>
    </row>
    <row r="12" spans="1:11" x14ac:dyDescent="0.3">
      <c r="A12" s="20" t="s">
        <v>52</v>
      </c>
      <c r="B12" s="23">
        <v>2738265</v>
      </c>
      <c r="C12" s="23">
        <v>3480250</v>
      </c>
      <c r="D12" s="23">
        <v>3164055</v>
      </c>
      <c r="E12" s="23">
        <v>3364120</v>
      </c>
      <c r="F12" s="23">
        <v>3973054</v>
      </c>
      <c r="G12" s="23">
        <v>5390978</v>
      </c>
      <c r="H12" s="23">
        <v>5207200</v>
      </c>
      <c r="I12" s="23">
        <v>6064432</v>
      </c>
      <c r="J12" s="23">
        <v>5330995</v>
      </c>
      <c r="K12" s="23">
        <v>4398893</v>
      </c>
    </row>
    <row r="13" spans="1:11" x14ac:dyDescent="0.3">
      <c r="A13" s="20" t="s">
        <v>51</v>
      </c>
      <c r="B13" s="23">
        <v>2416961</v>
      </c>
      <c r="C13" s="23">
        <v>2959884</v>
      </c>
      <c r="D13" s="23">
        <v>2788787</v>
      </c>
      <c r="E13" s="23">
        <v>3370159</v>
      </c>
      <c r="F13" s="23">
        <v>3143941</v>
      </c>
      <c r="G13" s="23">
        <v>3429094</v>
      </c>
      <c r="H13" s="23">
        <v>3752373</v>
      </c>
      <c r="I13" s="23">
        <v>3744781</v>
      </c>
      <c r="J13" s="23">
        <v>4345281</v>
      </c>
      <c r="K13" s="23">
        <v>4587639</v>
      </c>
    </row>
    <row r="14" spans="1:11" x14ac:dyDescent="0.3">
      <c r="A14" s="20" t="s">
        <v>55</v>
      </c>
      <c r="B14" s="23">
        <v>-4705264</v>
      </c>
      <c r="C14" s="23">
        <v>-6744280</v>
      </c>
      <c r="D14" s="23">
        <v>-4889874</v>
      </c>
      <c r="E14" s="23">
        <v>-6637997</v>
      </c>
      <c r="F14" s="23">
        <v>-6374790</v>
      </c>
      <c r="G14" s="23">
        <v>-7397569</v>
      </c>
      <c r="H14" s="23">
        <v>-4315379</v>
      </c>
      <c r="I14" s="23">
        <v>-2140528</v>
      </c>
      <c r="J14" s="23">
        <v>-1813095</v>
      </c>
      <c r="K14" s="23">
        <v>-3210532</v>
      </c>
    </row>
    <row r="15" spans="1:11" x14ac:dyDescent="0.3">
      <c r="A15" s="34" t="s">
        <v>33</v>
      </c>
      <c r="B15" s="23">
        <v>1097749</v>
      </c>
      <c r="C15" s="23">
        <v>715575</v>
      </c>
      <c r="D15" s="23">
        <v>2417306</v>
      </c>
      <c r="E15" s="23">
        <v>3122243</v>
      </c>
      <c r="F15" s="23">
        <v>2828116</v>
      </c>
      <c r="G15" s="23">
        <v>5466574</v>
      </c>
      <c r="H15" s="23">
        <v>8567067</v>
      </c>
      <c r="I15" s="23">
        <v>9817274</v>
      </c>
      <c r="J15" s="23">
        <v>10304248</v>
      </c>
      <c r="K15" s="23">
        <v>8113552</v>
      </c>
    </row>
    <row r="17" spans="1:11" x14ac:dyDescent="0.3">
      <c r="A17" s="9" t="s">
        <v>82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9" spans="1:11" x14ac:dyDescent="0.3">
      <c r="A19" s="33" t="s">
        <v>35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1" sqref="B21"/>
    </sheetView>
  </sheetViews>
  <sheetFormatPr defaultColWidth="8" defaultRowHeight="13.2" x14ac:dyDescent="0.3"/>
  <cols>
    <col min="1" max="1" width="49.88671875" style="30" customWidth="1"/>
    <col min="2" max="11" width="14.21875" style="30" customWidth="1"/>
    <col min="12" max="255" width="6.88671875" style="30" customWidth="1"/>
    <col min="256" max="16384" width="8" style="30"/>
  </cols>
  <sheetData>
    <row r="1" spans="1:11" s="25" customFormat="1" x14ac:dyDescent="0.3">
      <c r="A1" s="25" t="s">
        <v>60</v>
      </c>
    </row>
    <row r="2" spans="1:11" s="26" customFormat="1" x14ac:dyDescent="0.3"/>
    <row r="3" spans="1:11" s="28" customFormat="1" x14ac:dyDescent="0.3">
      <c r="A3" s="27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28" customFormat="1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6" customFormat="1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s="29" customFormat="1" x14ac:dyDescent="0.3">
      <c r="A7" s="40" t="s">
        <v>32</v>
      </c>
      <c r="B7" s="19">
        <v>2007</v>
      </c>
      <c r="C7" s="19">
        <v>2008</v>
      </c>
      <c r="D7" s="19">
        <v>2009</v>
      </c>
      <c r="E7" s="19">
        <v>2010</v>
      </c>
      <c r="F7" s="19">
        <v>2011</v>
      </c>
      <c r="G7" s="19">
        <v>2012</v>
      </c>
      <c r="H7" s="19">
        <v>2013</v>
      </c>
      <c r="I7" s="19">
        <v>2014</v>
      </c>
      <c r="J7" s="19">
        <v>2015</v>
      </c>
      <c r="K7" s="19">
        <v>2016</v>
      </c>
    </row>
    <row r="8" spans="1:11" x14ac:dyDescent="0.3">
      <c r="A8" s="34" t="s">
        <v>49</v>
      </c>
      <c r="B8" s="81">
        <v>-1330791</v>
      </c>
      <c r="C8" s="81">
        <v>-2024601</v>
      </c>
      <c r="D8" s="81">
        <v>-1454581</v>
      </c>
      <c r="E8" s="81">
        <v>-3034208</v>
      </c>
      <c r="F8" s="81">
        <v>-3764437</v>
      </c>
      <c r="G8" s="81">
        <v>-1057514</v>
      </c>
      <c r="H8" s="81">
        <v>-576896</v>
      </c>
      <c r="I8" s="81">
        <v>-610072</v>
      </c>
      <c r="J8" s="81">
        <v>-563394</v>
      </c>
      <c r="K8" s="81">
        <v>-259082</v>
      </c>
    </row>
    <row r="9" spans="1:11" x14ac:dyDescent="0.3">
      <c r="A9" s="21" t="s">
        <v>54</v>
      </c>
      <c r="B9" s="23">
        <v>2043174</v>
      </c>
      <c r="C9" s="23">
        <v>1683045</v>
      </c>
      <c r="D9" s="23">
        <v>790610</v>
      </c>
      <c r="E9" s="23">
        <v>-3244790</v>
      </c>
      <c r="F9" s="23">
        <v>-3772373</v>
      </c>
      <c r="G9" s="23">
        <v>1335107</v>
      </c>
      <c r="H9" s="23">
        <v>2442496</v>
      </c>
      <c r="I9" s="23">
        <v>1514065</v>
      </c>
      <c r="J9" s="23">
        <v>837673</v>
      </c>
      <c r="K9" s="23">
        <v>3728391</v>
      </c>
    </row>
    <row r="10" spans="1:11" x14ac:dyDescent="0.3">
      <c r="A10" s="22" t="s">
        <v>59</v>
      </c>
      <c r="B10" s="23">
        <v>-10323510</v>
      </c>
      <c r="C10" s="23">
        <v>-12044276</v>
      </c>
      <c r="D10" s="23">
        <v>-7348548</v>
      </c>
      <c r="E10" s="23">
        <v>-9894871</v>
      </c>
      <c r="F10" s="23">
        <v>-12709741</v>
      </c>
      <c r="G10" s="23">
        <v>-12163675</v>
      </c>
      <c r="H10" s="23">
        <v>-13123445</v>
      </c>
      <c r="I10" s="23">
        <v>-11597499</v>
      </c>
      <c r="J10" s="23">
        <v>-6602625</v>
      </c>
      <c r="K10" s="23">
        <v>-4983319</v>
      </c>
    </row>
    <row r="11" spans="1:11" x14ac:dyDescent="0.3">
      <c r="A11" s="20" t="s">
        <v>53</v>
      </c>
      <c r="B11" s="23">
        <v>-1834612</v>
      </c>
      <c r="C11" s="23">
        <v>-2698605</v>
      </c>
      <c r="D11" s="23">
        <v>-3053809</v>
      </c>
      <c r="E11" s="23">
        <v>-4791174</v>
      </c>
      <c r="F11" s="23">
        <v>-5242181</v>
      </c>
      <c r="G11" s="23">
        <v>2976770</v>
      </c>
      <c r="H11" s="23">
        <v>8122047</v>
      </c>
      <c r="I11" s="23">
        <v>10130403</v>
      </c>
      <c r="J11" s="23">
        <v>6062208</v>
      </c>
      <c r="K11" s="23">
        <v>4292847</v>
      </c>
    </row>
    <row r="12" spans="1:11" x14ac:dyDescent="0.3">
      <c r="A12" s="20" t="s">
        <v>52</v>
      </c>
      <c r="B12" s="23">
        <v>-18740309</v>
      </c>
      <c r="C12" s="23">
        <v>-11519382</v>
      </c>
      <c r="D12" s="23">
        <v>-9746173</v>
      </c>
      <c r="E12" s="23">
        <v>-19798619</v>
      </c>
      <c r="F12" s="23">
        <v>-15719754</v>
      </c>
      <c r="G12" s="23">
        <v>1064853</v>
      </c>
      <c r="H12" s="23">
        <v>9400705</v>
      </c>
      <c r="I12" s="23">
        <v>13138159</v>
      </c>
      <c r="J12" s="23">
        <v>10337393</v>
      </c>
      <c r="K12" s="23">
        <v>11258794</v>
      </c>
    </row>
    <row r="13" spans="1:11" x14ac:dyDescent="0.3">
      <c r="A13" s="20" t="s">
        <v>51</v>
      </c>
      <c r="B13" s="23">
        <v>34189834</v>
      </c>
      <c r="C13" s="23">
        <v>35144460</v>
      </c>
      <c r="D13" s="23">
        <v>28820027</v>
      </c>
      <c r="E13" s="23">
        <v>27838876</v>
      </c>
      <c r="F13" s="23">
        <v>33251188</v>
      </c>
      <c r="G13" s="23">
        <v>40240208</v>
      </c>
      <c r="H13" s="23">
        <v>42331391</v>
      </c>
      <c r="I13" s="23">
        <v>44407891</v>
      </c>
      <c r="J13" s="23">
        <v>46075871</v>
      </c>
      <c r="K13" s="23">
        <v>48035037</v>
      </c>
    </row>
    <row r="14" spans="1:11" x14ac:dyDescent="0.3">
      <c r="A14" s="20" t="s">
        <v>55</v>
      </c>
      <c r="B14" s="23">
        <v>-13930472</v>
      </c>
      <c r="C14" s="23">
        <v>-23599853</v>
      </c>
      <c r="D14" s="23">
        <v>-15337652</v>
      </c>
      <c r="E14" s="23">
        <v>-20152944</v>
      </c>
      <c r="F14" s="23">
        <v>-21331022</v>
      </c>
      <c r="G14" s="23">
        <v>-23563652</v>
      </c>
      <c r="H14" s="23">
        <v>-19942814</v>
      </c>
      <c r="I14" s="23">
        <v>-15661452</v>
      </c>
      <c r="J14" s="23">
        <v>-14903614</v>
      </c>
      <c r="K14" s="23">
        <v>-10833963</v>
      </c>
    </row>
    <row r="15" spans="1:11" x14ac:dyDescent="0.3">
      <c r="A15" s="34" t="s">
        <v>33</v>
      </c>
      <c r="B15" s="35">
        <v>-8595895</v>
      </c>
      <c r="C15" s="35">
        <v>-13034612</v>
      </c>
      <c r="D15" s="35">
        <v>-5875546</v>
      </c>
      <c r="E15" s="35">
        <v>-30043522</v>
      </c>
      <c r="F15" s="35">
        <v>-25523882</v>
      </c>
      <c r="G15" s="35">
        <v>9889611</v>
      </c>
      <c r="H15" s="35">
        <v>29230380</v>
      </c>
      <c r="I15" s="35">
        <v>41931567</v>
      </c>
      <c r="J15" s="35">
        <v>41806907</v>
      </c>
      <c r="K15" s="35">
        <v>51497787</v>
      </c>
    </row>
    <row r="16" spans="1:11" x14ac:dyDescent="0.3">
      <c r="A16" s="39"/>
    </row>
    <row r="17" spans="1:11" x14ac:dyDescent="0.3">
      <c r="A17" s="9" t="s">
        <v>83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9" spans="1:1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7" sqref="B17"/>
    </sheetView>
  </sheetViews>
  <sheetFormatPr defaultColWidth="9.109375" defaultRowHeight="13.8" x14ac:dyDescent="0.3"/>
  <cols>
    <col min="1" max="1" width="59.21875" style="16" customWidth="1"/>
    <col min="2" max="11" width="9.44140625" style="16" customWidth="1"/>
    <col min="12" max="254" width="8.44140625" style="16" customWidth="1"/>
    <col min="255" max="16384" width="9.109375" style="16"/>
  </cols>
  <sheetData>
    <row r="1" spans="1:11" s="56" customFormat="1" ht="14.4" customHeight="1" x14ac:dyDescent="0.3">
      <c r="A1" s="55" t="s">
        <v>62</v>
      </c>
    </row>
    <row r="2" spans="1:11" s="14" customFormat="1" x14ac:dyDescent="0.3"/>
    <row r="3" spans="1:11" s="14" customFormat="1" x14ac:dyDescent="0.3">
      <c r="A3" s="70" t="s">
        <v>36</v>
      </c>
      <c r="B3" s="71">
        <v>2007</v>
      </c>
      <c r="C3" s="71">
        <v>2008</v>
      </c>
      <c r="D3" s="71">
        <v>2009</v>
      </c>
      <c r="E3" s="71">
        <v>2010</v>
      </c>
      <c r="F3" s="71">
        <v>2011</v>
      </c>
      <c r="G3" s="71">
        <v>2012</v>
      </c>
      <c r="H3" s="71">
        <v>2013</v>
      </c>
      <c r="I3" s="71">
        <v>2014</v>
      </c>
      <c r="J3" s="72">
        <v>2015</v>
      </c>
      <c r="K3" s="72">
        <v>2016</v>
      </c>
    </row>
    <row r="4" spans="1:11" s="14" customFormat="1" x14ac:dyDescent="0.3">
      <c r="A4" s="73" t="s">
        <v>37</v>
      </c>
      <c r="B4" s="74">
        <v>8.2307462871278521</v>
      </c>
      <c r="C4" s="74">
        <v>9.499227029204599</v>
      </c>
      <c r="D4" s="74">
        <v>9.499227029204599</v>
      </c>
      <c r="E4" s="74">
        <v>8.523023075519486</v>
      </c>
      <c r="F4" s="74">
        <v>8.513340591738217</v>
      </c>
      <c r="G4" s="74">
        <v>7.4794126267718797</v>
      </c>
      <c r="H4" s="74">
        <v>8.7500270365297457</v>
      </c>
      <c r="I4" s="74">
        <v>7.9042339660920984</v>
      </c>
      <c r="J4" s="75">
        <v>10.209026534415472</v>
      </c>
      <c r="K4" s="75">
        <v>9.3913501251271878</v>
      </c>
    </row>
    <row r="5" spans="1:11" s="14" customFormat="1" x14ac:dyDescent="0.3">
      <c r="A5" s="73" t="s">
        <v>38</v>
      </c>
      <c r="B5" s="74">
        <v>3.4582742071059935</v>
      </c>
      <c r="C5" s="74">
        <v>1.2833425566494643</v>
      </c>
      <c r="D5" s="74">
        <v>1.2833425566494643</v>
      </c>
      <c r="E5" s="74">
        <v>1.3138648803364346</v>
      </c>
      <c r="F5" s="74">
        <v>2.2326262893323836</v>
      </c>
      <c r="G5" s="74">
        <v>4.4384099750913677</v>
      </c>
      <c r="H5" s="74">
        <v>1.9539614426390468</v>
      </c>
      <c r="I5" s="74">
        <v>1.6960585603296428</v>
      </c>
      <c r="J5" s="75">
        <v>0.23451673146289911</v>
      </c>
      <c r="K5" s="75">
        <v>0.30670187379921116</v>
      </c>
    </row>
    <row r="6" spans="1:11" s="14" customFormat="1" x14ac:dyDescent="0.3">
      <c r="A6" s="73" t="s">
        <v>39</v>
      </c>
      <c r="B6" s="74">
        <v>3.9247671046584629</v>
      </c>
      <c r="C6" s="74">
        <v>4.1274798947614473</v>
      </c>
      <c r="D6" s="74">
        <v>4.1274798947614473</v>
      </c>
      <c r="E6" s="74">
        <v>5.344118526496727</v>
      </c>
      <c r="F6" s="74">
        <v>5.9624056387993756</v>
      </c>
      <c r="G6" s="74">
        <v>6.1112140497002043</v>
      </c>
      <c r="H6" s="74">
        <v>7.315908897709364</v>
      </c>
      <c r="I6" s="74">
        <v>7.8084453242954197</v>
      </c>
      <c r="J6" s="75">
        <v>8.3138417502543831</v>
      </c>
      <c r="K6" s="75">
        <v>8.8005784510310665</v>
      </c>
    </row>
    <row r="7" spans="1:11" s="14" customFormat="1" x14ac:dyDescent="0.3">
      <c r="A7" s="73" t="s">
        <v>40</v>
      </c>
      <c r="B7" s="74">
        <v>1.0361765603588107</v>
      </c>
      <c r="C7" s="74">
        <v>1.1466797607735704</v>
      </c>
      <c r="D7" s="74">
        <v>1.1466797607735704</v>
      </c>
      <c r="E7" s="74">
        <v>1.8523765814291302</v>
      </c>
      <c r="F7" s="74">
        <v>1.4787521595671287</v>
      </c>
      <c r="G7" s="74">
        <v>1.6414526017042346</v>
      </c>
      <c r="H7" s="74">
        <v>1.4844815349304419</v>
      </c>
      <c r="I7" s="74">
        <v>1.5275560675641671</v>
      </c>
      <c r="J7" s="75">
        <v>1.6545895450657095</v>
      </c>
      <c r="K7" s="75">
        <v>1.9847102715494995</v>
      </c>
    </row>
    <row r="8" spans="1:11" s="14" customFormat="1" x14ac:dyDescent="0.3">
      <c r="A8" s="73" t="s">
        <v>41</v>
      </c>
      <c r="B8" s="74">
        <v>2.9757207605886644E-3</v>
      </c>
      <c r="C8" s="74">
        <v>3.5916493614673826E-2</v>
      </c>
      <c r="D8" s="74">
        <v>3.5916493614673826E-2</v>
      </c>
      <c r="E8" s="74">
        <v>3.0057437885208767E-2</v>
      </c>
      <c r="F8" s="74">
        <v>7.7078240408989382E-3</v>
      </c>
      <c r="G8" s="74">
        <v>2.8193770597663951E-4</v>
      </c>
      <c r="H8" s="74">
        <v>2.5150260229742599E-5</v>
      </c>
      <c r="I8" s="74">
        <v>1.2286896074484147E-5</v>
      </c>
      <c r="J8" s="75">
        <v>0</v>
      </c>
      <c r="K8" s="75">
        <v>0</v>
      </c>
    </row>
    <row r="9" spans="1:11" s="14" customFormat="1" x14ac:dyDescent="0.3">
      <c r="A9" s="73" t="s">
        <v>42</v>
      </c>
      <c r="B9" s="76">
        <v>7.1632412273596664</v>
      </c>
      <c r="C9" s="76">
        <v>5.7482385527266091</v>
      </c>
      <c r="D9" s="76">
        <v>5.7482385527266091</v>
      </c>
      <c r="E9" s="76">
        <v>4.6330548671741294</v>
      </c>
      <c r="F9" s="76">
        <v>4.6598323144527942</v>
      </c>
      <c r="G9" s="76">
        <v>4.1150048713196838</v>
      </c>
      <c r="H9" s="74">
        <v>4.2987579292482936</v>
      </c>
      <c r="I9" s="74">
        <v>4.7384660449169598</v>
      </c>
      <c r="J9" s="75">
        <v>4.7691204893643411</v>
      </c>
      <c r="K9" s="75">
        <v>4.9067371550662227</v>
      </c>
    </row>
    <row r="10" spans="1:11" s="14" customFormat="1" x14ac:dyDescent="0.3">
      <c r="A10" s="73" t="s">
        <v>43</v>
      </c>
      <c r="B10" s="76">
        <v>5.1566598785933744</v>
      </c>
      <c r="C10" s="76">
        <v>10.877186426630145</v>
      </c>
      <c r="D10" s="76">
        <v>10.877186426630145</v>
      </c>
      <c r="E10" s="76">
        <v>13.825377766158351</v>
      </c>
      <c r="F10" s="76">
        <v>14.064931443799011</v>
      </c>
      <c r="G10" s="76">
        <v>14.092103635338612</v>
      </c>
      <c r="H10" s="74">
        <v>17.674081298719198</v>
      </c>
      <c r="I10" s="74">
        <v>14.858113381511073</v>
      </c>
      <c r="J10" s="75">
        <v>13.293053748338913</v>
      </c>
      <c r="K10" s="75">
        <v>13.631622629950559</v>
      </c>
    </row>
    <row r="11" spans="1:11" s="14" customFormat="1" x14ac:dyDescent="0.3">
      <c r="A11" s="73" t="s">
        <v>44</v>
      </c>
      <c r="B11" s="76">
        <v>4.4599657792112533</v>
      </c>
      <c r="C11" s="76">
        <v>2.8993428168827418</v>
      </c>
      <c r="D11" s="76">
        <v>2.8993428168827418</v>
      </c>
      <c r="E11" s="76">
        <v>4.0760703657144823</v>
      </c>
      <c r="F11" s="76">
        <v>3.8088396017722124</v>
      </c>
      <c r="G11" s="76">
        <v>3.7609587776624589</v>
      </c>
      <c r="H11" s="74">
        <v>3.8135088083756403</v>
      </c>
      <c r="I11" s="74">
        <v>3.0669444160480621</v>
      </c>
      <c r="J11" s="75">
        <v>3.2588831458797354</v>
      </c>
      <c r="K11" s="75">
        <v>3.5339647905086311</v>
      </c>
    </row>
    <row r="12" spans="1:11" s="14" customFormat="1" x14ac:dyDescent="0.3">
      <c r="A12" s="73" t="s">
        <v>45</v>
      </c>
      <c r="B12" s="76">
        <v>19.320312005712271</v>
      </c>
      <c r="C12" s="76">
        <v>20.817922867985782</v>
      </c>
      <c r="D12" s="76">
        <v>20.817922867985782</v>
      </c>
      <c r="E12" s="76">
        <v>15.418682889333837</v>
      </c>
      <c r="F12" s="76">
        <v>16.919101982219885</v>
      </c>
      <c r="G12" s="76">
        <v>14.088235450012615</v>
      </c>
      <c r="H12" s="74">
        <v>9.7024673914300994</v>
      </c>
      <c r="I12" s="74">
        <v>9.3883189953447417</v>
      </c>
      <c r="J12" s="75">
        <v>5.8570745180558861</v>
      </c>
      <c r="K12" s="75">
        <v>5.2917477723013748</v>
      </c>
    </row>
    <row r="13" spans="1:11" s="14" customFormat="1" x14ac:dyDescent="0.3">
      <c r="A13" s="73" t="s">
        <v>46</v>
      </c>
      <c r="B13" s="76">
        <v>3.760699210947315</v>
      </c>
      <c r="C13" s="76">
        <v>3.587616821016633</v>
      </c>
      <c r="D13" s="76">
        <v>3.587616821016633</v>
      </c>
      <c r="E13" s="76">
        <v>7.4342410923095574</v>
      </c>
      <c r="F13" s="76">
        <v>3.2819058341254244</v>
      </c>
      <c r="G13" s="76">
        <v>4.3275295140848744</v>
      </c>
      <c r="H13" s="74">
        <v>2.5863270107255798</v>
      </c>
      <c r="I13" s="74">
        <v>2.6569552678346753</v>
      </c>
      <c r="J13" s="75">
        <v>3.5242001202852649</v>
      </c>
      <c r="K13" s="75">
        <v>3.3279004562807981</v>
      </c>
    </row>
    <row r="14" spans="1:11" s="14" customFormat="1" x14ac:dyDescent="0.3">
      <c r="A14" s="73" t="s">
        <v>47</v>
      </c>
      <c r="B14" s="76">
        <v>7.9820372145863159</v>
      </c>
      <c r="C14" s="76">
        <v>6.7386170456291357</v>
      </c>
      <c r="D14" s="76">
        <v>6.7386170456291357</v>
      </c>
      <c r="E14" s="76">
        <v>6.9607494738643787</v>
      </c>
      <c r="F14" s="76">
        <v>4.714716915480528</v>
      </c>
      <c r="G14" s="76">
        <v>3.9298845735754222</v>
      </c>
      <c r="H14" s="74">
        <v>4.3684870257352548</v>
      </c>
      <c r="I14" s="74">
        <v>4.3625361726220433</v>
      </c>
      <c r="J14" s="75">
        <v>4.8299549844503868</v>
      </c>
      <c r="K14" s="75">
        <v>5.0025728029955721</v>
      </c>
    </row>
    <row r="15" spans="1:11" s="14" customFormat="1" x14ac:dyDescent="0.3">
      <c r="B15" s="54"/>
      <c r="C15" s="54"/>
      <c r="D15" s="54"/>
      <c r="E15" s="54"/>
      <c r="F15" s="54"/>
      <c r="G15" s="54"/>
    </row>
    <row r="16" spans="1:11" s="14" customFormat="1" x14ac:dyDescent="0.3">
      <c r="A16" s="15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6" sqref="C16"/>
    </sheetView>
  </sheetViews>
  <sheetFormatPr defaultColWidth="9.109375" defaultRowHeight="13.2" x14ac:dyDescent="0.3"/>
  <cols>
    <col min="1" max="1" width="53" style="43" customWidth="1"/>
    <col min="2" max="10" width="14.5546875" style="43" customWidth="1"/>
    <col min="11" max="11" width="9.5546875" style="43" customWidth="1"/>
    <col min="12" max="254" width="8.44140625" style="43" customWidth="1"/>
    <col min="255" max="16384" width="9.109375" style="43"/>
  </cols>
  <sheetData>
    <row r="1" spans="1:11" s="58" customFormat="1" x14ac:dyDescent="0.25">
      <c r="A1" s="57" t="s">
        <v>78</v>
      </c>
    </row>
    <row r="2" spans="1:11" s="17" customFormat="1" x14ac:dyDescent="0.25"/>
    <row r="3" spans="1:11" s="44" customFormat="1" x14ac:dyDescent="0.25">
      <c r="A3" s="46" t="s">
        <v>48</v>
      </c>
      <c r="B3" s="47">
        <v>2007</v>
      </c>
      <c r="C3" s="47">
        <v>2008</v>
      </c>
      <c r="D3" s="47">
        <v>2009</v>
      </c>
      <c r="E3" s="47">
        <v>2010</v>
      </c>
      <c r="F3" s="47">
        <v>2011</v>
      </c>
      <c r="G3" s="47">
        <v>2012</v>
      </c>
      <c r="H3" s="47">
        <v>2013</v>
      </c>
      <c r="I3" s="47">
        <v>2014</v>
      </c>
      <c r="J3" s="47">
        <v>2015</v>
      </c>
      <c r="K3" s="47">
        <v>2016</v>
      </c>
    </row>
    <row r="4" spans="1:11" s="45" customFormat="1" x14ac:dyDescent="0.25">
      <c r="A4" s="48" t="s">
        <v>49</v>
      </c>
      <c r="B4" s="50">
        <v>2</v>
      </c>
      <c r="C4" s="50">
        <v>2</v>
      </c>
      <c r="D4" s="50">
        <v>2</v>
      </c>
      <c r="E4" s="50">
        <v>2.1</v>
      </c>
      <c r="F4" s="50">
        <v>2.2000000000000002</v>
      </c>
      <c r="G4" s="50">
        <v>2.2999999999999998</v>
      </c>
      <c r="H4" s="50">
        <v>2</v>
      </c>
      <c r="I4" s="50">
        <v>2</v>
      </c>
      <c r="J4" s="50">
        <v>2</v>
      </c>
      <c r="K4" s="50">
        <v>1.9</v>
      </c>
    </row>
    <row r="5" spans="1:11" s="44" customFormat="1" x14ac:dyDescent="0.25">
      <c r="A5" s="49" t="s">
        <v>52</v>
      </c>
      <c r="B5" s="37">
        <v>39.700000000000003</v>
      </c>
      <c r="C5" s="37">
        <v>40.1</v>
      </c>
      <c r="D5" s="37">
        <v>40.5</v>
      </c>
      <c r="E5" s="37">
        <v>40</v>
      </c>
      <c r="F5" s="37">
        <v>39.9</v>
      </c>
      <c r="G5" s="37">
        <v>39.799999999999997</v>
      </c>
      <c r="H5" s="37">
        <v>40.1</v>
      </c>
      <c r="I5" s="37">
        <v>40.1</v>
      </c>
      <c r="J5" s="37">
        <v>39.9</v>
      </c>
      <c r="K5" s="37">
        <v>39.4</v>
      </c>
    </row>
    <row r="6" spans="1:11" s="44" customFormat="1" x14ac:dyDescent="0.25">
      <c r="A6" s="49" t="s">
        <v>51</v>
      </c>
      <c r="B6" s="37">
        <v>31.7</v>
      </c>
      <c r="C6" s="37">
        <v>31.7</v>
      </c>
      <c r="D6" s="37">
        <v>31.4</v>
      </c>
      <c r="E6" s="37">
        <v>31.4</v>
      </c>
      <c r="F6" s="37">
        <v>31.3</v>
      </c>
      <c r="G6" s="37">
        <v>30.5</v>
      </c>
      <c r="H6" s="37">
        <v>31.3</v>
      </c>
      <c r="I6" s="37">
        <v>31.8</v>
      </c>
      <c r="J6" s="37">
        <v>32.299999999999997</v>
      </c>
      <c r="K6" s="37">
        <v>32.5</v>
      </c>
    </row>
    <row r="7" spans="1:11" s="44" customFormat="1" x14ac:dyDescent="0.25">
      <c r="A7" s="49" t="s">
        <v>54</v>
      </c>
      <c r="B7" s="37">
        <v>7.4</v>
      </c>
      <c r="C7" s="37">
        <v>7.5</v>
      </c>
      <c r="D7" s="37">
        <v>7.3</v>
      </c>
      <c r="E7" s="37">
        <v>7.2</v>
      </c>
      <c r="F7" s="37">
        <v>7.2</v>
      </c>
      <c r="G7" s="37">
        <v>6.9</v>
      </c>
      <c r="H7" s="37">
        <v>6.7</v>
      </c>
      <c r="I7" s="37">
        <v>6.6</v>
      </c>
      <c r="J7" s="37">
        <v>7</v>
      </c>
      <c r="K7" s="37">
        <v>7.6</v>
      </c>
    </row>
    <row r="8" spans="1:11" s="44" customFormat="1" x14ac:dyDescent="0.25">
      <c r="A8" s="49" t="s">
        <v>59</v>
      </c>
      <c r="B8" s="37">
        <v>3.9</v>
      </c>
      <c r="C8" s="37">
        <v>4.3</v>
      </c>
      <c r="D8" s="37">
        <v>3.3</v>
      </c>
      <c r="E8" s="37">
        <v>4.3</v>
      </c>
      <c r="F8" s="37">
        <v>4.3</v>
      </c>
      <c r="G8" s="37">
        <v>5</v>
      </c>
      <c r="H8" s="37">
        <v>4.2</v>
      </c>
      <c r="I8" s="37">
        <v>3.6</v>
      </c>
      <c r="J8" s="37">
        <v>3.2</v>
      </c>
      <c r="K8" s="37">
        <v>2.7</v>
      </c>
    </row>
    <row r="9" spans="1:11" s="44" customFormat="1" x14ac:dyDescent="0.25">
      <c r="A9" s="49" t="s">
        <v>53</v>
      </c>
      <c r="B9" s="37">
        <v>15.4</v>
      </c>
      <c r="C9" s="37">
        <v>14.6</v>
      </c>
      <c r="D9" s="37">
        <v>15.6</v>
      </c>
      <c r="E9" s="37">
        <v>15.9</v>
      </c>
      <c r="F9" s="37">
        <v>16.100000000000001</v>
      </c>
      <c r="G9" s="37">
        <v>16.600000000000001</v>
      </c>
      <c r="H9" s="37">
        <v>16.5</v>
      </c>
      <c r="I9" s="37">
        <v>16.7</v>
      </c>
      <c r="J9" s="37">
        <v>16.3</v>
      </c>
      <c r="K9" s="37">
        <v>16.399999999999999</v>
      </c>
    </row>
    <row r="10" spans="1:11" s="44" customFormat="1" x14ac:dyDescent="0.25">
      <c r="A10" s="49" t="s">
        <v>55</v>
      </c>
      <c r="B10" s="37">
        <v>1.8</v>
      </c>
      <c r="C10" s="37">
        <v>1.9</v>
      </c>
      <c r="D10" s="37">
        <v>1.9</v>
      </c>
      <c r="E10" s="37">
        <v>1.2</v>
      </c>
      <c r="F10" s="37">
        <v>1.2</v>
      </c>
      <c r="G10" s="37">
        <v>1.2</v>
      </c>
      <c r="H10" s="37">
        <v>1.2</v>
      </c>
      <c r="I10" s="37">
        <v>1.2</v>
      </c>
      <c r="J10" s="37">
        <v>1.3</v>
      </c>
      <c r="K10" s="37">
        <v>1.4</v>
      </c>
    </row>
    <row r="11" spans="1:11" s="41" customFormat="1" x14ac:dyDescent="0.25">
      <c r="A11" s="48" t="s">
        <v>33</v>
      </c>
      <c r="B11" s="50">
        <v>100</v>
      </c>
      <c r="C11" s="50">
        <v>100</v>
      </c>
      <c r="D11" s="50">
        <v>100</v>
      </c>
      <c r="E11" s="50">
        <v>100</v>
      </c>
      <c r="F11" s="50">
        <v>100</v>
      </c>
      <c r="G11" s="50">
        <v>100</v>
      </c>
      <c r="H11" s="50">
        <v>100</v>
      </c>
      <c r="I11" s="50">
        <v>100</v>
      </c>
      <c r="J11" s="50">
        <v>100</v>
      </c>
      <c r="K11" s="50">
        <v>100</v>
      </c>
    </row>
    <row r="12" spans="1:11" s="17" customFormat="1" x14ac:dyDescent="0.25"/>
    <row r="13" spans="1:11" s="17" customFormat="1" x14ac:dyDescent="0.25">
      <c r="A13" s="4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NOTA METODOLOGICA</vt:lpstr>
      <vt:lpstr>SCAMBI REGIONI MERIDIONALI</vt:lpstr>
      <vt:lpstr>SCAMBI PROVINCE</vt:lpstr>
      <vt:lpstr>SALDI BALCANI</vt:lpstr>
      <vt:lpstr>SALDI MEDA</vt:lpstr>
      <vt:lpstr>SALDI MONDO</vt:lpstr>
      <vt:lpstr>INC % ESPORTAZIONI</vt:lpstr>
      <vt:lpstr>INC % ESP PUGLIA_ITALIA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2017-03-23T11:25:42Z</dcterms:created>
  <dcterms:modified xsi:type="dcterms:W3CDTF">2017-03-29T11:21:37Z</dcterms:modified>
</cp:coreProperties>
</file>