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tente\Desktop\"/>
    </mc:Choice>
  </mc:AlternateContent>
  <bookViews>
    <workbookView xWindow="0" yWindow="0" windowWidth="23040" windowHeight="9408"/>
  </bookViews>
  <sheets>
    <sheet name="Nota metodologica" sheetId="5" r:id="rId1"/>
    <sheet name="PIL_V.A. p.correnti" sheetId="6" r:id="rId2"/>
    <sheet name="PIL_V.A. v.concatenati" sheetId="1" r:id="rId3"/>
    <sheet name="Var%" sheetId="7" r:id="rId4"/>
    <sheet name="Sequenza dei conti_ v.correnti" sheetId="8" r:id="rId5"/>
    <sheet name="Sequenza conti_ v.concatenati" sheetId="9" r:id="rId6"/>
    <sheet name="Val.procapite p.correnti" sheetId="10" r:id="rId7"/>
    <sheet name="Val.procapite_v.concatenati" sheetId="11" r:id="rId8"/>
  </sheets>
  <calcPr calcId="152511"/>
</workbook>
</file>

<file path=xl/calcChain.xml><?xml version="1.0" encoding="utf-8"?>
<calcChain xmlns="http://schemas.openxmlformats.org/spreadsheetml/2006/main">
  <c r="Y21" i="1" l="1"/>
  <c r="Y20" i="1"/>
  <c r="Y19" i="1"/>
  <c r="Y18" i="1"/>
  <c r="Y17" i="1"/>
  <c r="Y16" i="1"/>
  <c r="Y15" i="1"/>
  <c r="Y14" i="1"/>
  <c r="Y13" i="1"/>
  <c r="Y12" i="1"/>
  <c r="Y11" i="1"/>
  <c r="Y10" i="1"/>
  <c r="Y9" i="1"/>
  <c r="Y8" i="1"/>
  <c r="Y7" i="1"/>
  <c r="V7" i="7" l="1"/>
  <c r="V8" i="7"/>
  <c r="V9" i="7"/>
  <c r="V10" i="7"/>
  <c r="V11" i="7"/>
  <c r="V12" i="7"/>
  <c r="V13" i="7"/>
  <c r="V14" i="7"/>
  <c r="V15" i="7"/>
  <c r="V16" i="7"/>
  <c r="V17" i="7"/>
  <c r="V18" i="7"/>
  <c r="V19" i="7"/>
  <c r="V20" i="7"/>
  <c r="V21" i="7"/>
  <c r="C8" i="7"/>
  <c r="D8" i="7"/>
  <c r="E8" i="7"/>
  <c r="F8" i="7"/>
  <c r="G8" i="7"/>
  <c r="H8" i="7"/>
  <c r="I8" i="7"/>
  <c r="J8" i="7"/>
  <c r="K8" i="7"/>
  <c r="L8" i="7"/>
  <c r="M8" i="7"/>
  <c r="N8" i="7"/>
  <c r="O8" i="7"/>
  <c r="P8" i="7"/>
  <c r="Q8" i="7"/>
  <c r="R8" i="7"/>
  <c r="S8" i="7"/>
  <c r="T8" i="7"/>
  <c r="U8" i="7"/>
  <c r="C9" i="7"/>
  <c r="D9" i="7"/>
  <c r="E9" i="7"/>
  <c r="F9" i="7"/>
  <c r="G9" i="7"/>
  <c r="H9" i="7"/>
  <c r="I9" i="7"/>
  <c r="J9" i="7"/>
  <c r="K9" i="7"/>
  <c r="L9" i="7"/>
  <c r="M9" i="7"/>
  <c r="N9" i="7"/>
  <c r="O9" i="7"/>
  <c r="P9" i="7"/>
  <c r="Q9" i="7"/>
  <c r="R9" i="7"/>
  <c r="S9" i="7"/>
  <c r="T9" i="7"/>
  <c r="U9" i="7"/>
  <c r="C10" i="7"/>
  <c r="D10" i="7"/>
  <c r="E10" i="7"/>
  <c r="F10" i="7"/>
  <c r="G10" i="7"/>
  <c r="H10" i="7"/>
  <c r="I10" i="7"/>
  <c r="J10" i="7"/>
  <c r="K10" i="7"/>
  <c r="L10" i="7"/>
  <c r="M10" i="7"/>
  <c r="N10" i="7"/>
  <c r="O10" i="7"/>
  <c r="P10" i="7"/>
  <c r="Q10" i="7"/>
  <c r="R10" i="7"/>
  <c r="S10" i="7"/>
  <c r="T10" i="7"/>
  <c r="U10" i="7"/>
  <c r="C11" i="7"/>
  <c r="D11" i="7"/>
  <c r="E11" i="7"/>
  <c r="F11" i="7"/>
  <c r="G11" i="7"/>
  <c r="H11" i="7"/>
  <c r="I11" i="7"/>
  <c r="J11" i="7"/>
  <c r="K11" i="7"/>
  <c r="L11" i="7"/>
  <c r="M11" i="7"/>
  <c r="N11" i="7"/>
  <c r="O11" i="7"/>
  <c r="P11" i="7"/>
  <c r="Q11" i="7"/>
  <c r="R11" i="7"/>
  <c r="S11" i="7"/>
  <c r="T11" i="7"/>
  <c r="U11" i="7"/>
  <c r="C12" i="7"/>
  <c r="D12" i="7"/>
  <c r="E12" i="7"/>
  <c r="F12" i="7"/>
  <c r="G12" i="7"/>
  <c r="H12" i="7"/>
  <c r="I12" i="7"/>
  <c r="J12" i="7"/>
  <c r="K12" i="7"/>
  <c r="L12" i="7"/>
  <c r="M12" i="7"/>
  <c r="N12" i="7"/>
  <c r="O12" i="7"/>
  <c r="P12" i="7"/>
  <c r="Q12" i="7"/>
  <c r="R12" i="7"/>
  <c r="S12" i="7"/>
  <c r="T12" i="7"/>
  <c r="U12" i="7"/>
  <c r="C13" i="7"/>
  <c r="D13" i="7"/>
  <c r="E13" i="7"/>
  <c r="F13" i="7"/>
  <c r="G13" i="7"/>
  <c r="H13" i="7"/>
  <c r="I13" i="7"/>
  <c r="J13" i="7"/>
  <c r="K13" i="7"/>
  <c r="L13" i="7"/>
  <c r="M13" i="7"/>
  <c r="N13" i="7"/>
  <c r="O13" i="7"/>
  <c r="P13" i="7"/>
  <c r="Q13" i="7"/>
  <c r="R13" i="7"/>
  <c r="S13" i="7"/>
  <c r="T13" i="7"/>
  <c r="U13" i="7"/>
  <c r="C14" i="7"/>
  <c r="D14" i="7"/>
  <c r="E14" i="7"/>
  <c r="F14" i="7"/>
  <c r="G14" i="7"/>
  <c r="H14" i="7"/>
  <c r="I14" i="7"/>
  <c r="J14" i="7"/>
  <c r="K14" i="7"/>
  <c r="L14" i="7"/>
  <c r="M14" i="7"/>
  <c r="N14" i="7"/>
  <c r="O14" i="7"/>
  <c r="P14" i="7"/>
  <c r="Q14" i="7"/>
  <c r="R14" i="7"/>
  <c r="S14" i="7"/>
  <c r="T14" i="7"/>
  <c r="U14" i="7"/>
  <c r="C15" i="7"/>
  <c r="D15" i="7"/>
  <c r="E15" i="7"/>
  <c r="F15" i="7"/>
  <c r="G15" i="7"/>
  <c r="H15" i="7"/>
  <c r="I15" i="7"/>
  <c r="J15" i="7"/>
  <c r="K15" i="7"/>
  <c r="L15" i="7"/>
  <c r="M15" i="7"/>
  <c r="N15" i="7"/>
  <c r="O15" i="7"/>
  <c r="P15" i="7"/>
  <c r="Q15" i="7"/>
  <c r="R15" i="7"/>
  <c r="S15" i="7"/>
  <c r="T15" i="7"/>
  <c r="U15" i="7"/>
  <c r="C16" i="7"/>
  <c r="D16" i="7"/>
  <c r="E16" i="7"/>
  <c r="F16" i="7"/>
  <c r="G16" i="7"/>
  <c r="H16" i="7"/>
  <c r="I16" i="7"/>
  <c r="J16" i="7"/>
  <c r="K16" i="7"/>
  <c r="L16" i="7"/>
  <c r="M16" i="7"/>
  <c r="N16" i="7"/>
  <c r="O16" i="7"/>
  <c r="P16" i="7"/>
  <c r="Q16" i="7"/>
  <c r="R16" i="7"/>
  <c r="S16" i="7"/>
  <c r="T16" i="7"/>
  <c r="U16" i="7"/>
  <c r="C17" i="7"/>
  <c r="D17" i="7"/>
  <c r="E17" i="7"/>
  <c r="F17" i="7"/>
  <c r="G17" i="7"/>
  <c r="H17" i="7"/>
  <c r="I17" i="7"/>
  <c r="J17" i="7"/>
  <c r="K17" i="7"/>
  <c r="L17" i="7"/>
  <c r="M17" i="7"/>
  <c r="N17" i="7"/>
  <c r="O17" i="7"/>
  <c r="P17" i="7"/>
  <c r="Q17" i="7"/>
  <c r="R17" i="7"/>
  <c r="S17" i="7"/>
  <c r="T17" i="7"/>
  <c r="U17" i="7"/>
  <c r="C18" i="7"/>
  <c r="D18" i="7"/>
  <c r="E18" i="7"/>
  <c r="F18" i="7"/>
  <c r="G18" i="7"/>
  <c r="H18" i="7"/>
  <c r="I18" i="7"/>
  <c r="J18" i="7"/>
  <c r="K18" i="7"/>
  <c r="L18" i="7"/>
  <c r="M18" i="7"/>
  <c r="N18" i="7"/>
  <c r="O18" i="7"/>
  <c r="P18" i="7"/>
  <c r="Q18" i="7"/>
  <c r="R18" i="7"/>
  <c r="S18" i="7"/>
  <c r="T18" i="7"/>
  <c r="U18" i="7"/>
  <c r="C19" i="7"/>
  <c r="D19" i="7"/>
  <c r="E19" i="7"/>
  <c r="F19" i="7"/>
  <c r="G19" i="7"/>
  <c r="H19" i="7"/>
  <c r="I19" i="7"/>
  <c r="J19" i="7"/>
  <c r="K19" i="7"/>
  <c r="L19" i="7"/>
  <c r="M19" i="7"/>
  <c r="N19" i="7"/>
  <c r="O19" i="7"/>
  <c r="P19" i="7"/>
  <c r="Q19" i="7"/>
  <c r="R19" i="7"/>
  <c r="S19" i="7"/>
  <c r="T19" i="7"/>
  <c r="U19" i="7"/>
  <c r="C20" i="7"/>
  <c r="D20" i="7"/>
  <c r="E20" i="7"/>
  <c r="F20" i="7"/>
  <c r="G20" i="7"/>
  <c r="H20" i="7"/>
  <c r="I20" i="7"/>
  <c r="J20" i="7"/>
  <c r="K20" i="7"/>
  <c r="L20" i="7"/>
  <c r="M20" i="7"/>
  <c r="N20" i="7"/>
  <c r="O20" i="7"/>
  <c r="P20" i="7"/>
  <c r="Q20" i="7"/>
  <c r="R20" i="7"/>
  <c r="S20" i="7"/>
  <c r="T20" i="7"/>
  <c r="U20" i="7"/>
  <c r="C21" i="7"/>
  <c r="D21" i="7"/>
  <c r="E21" i="7"/>
  <c r="F21" i="7"/>
  <c r="G21" i="7"/>
  <c r="H21" i="7"/>
  <c r="I21" i="7"/>
  <c r="J21" i="7"/>
  <c r="K21" i="7"/>
  <c r="L21" i="7"/>
  <c r="M21" i="7"/>
  <c r="N21" i="7"/>
  <c r="O21" i="7"/>
  <c r="P21" i="7"/>
  <c r="Q21" i="7"/>
  <c r="R21" i="7"/>
  <c r="S21" i="7"/>
  <c r="T21" i="7"/>
  <c r="U21" i="7"/>
  <c r="D7" i="7"/>
  <c r="E7" i="7"/>
  <c r="F7" i="7"/>
  <c r="G7" i="7"/>
  <c r="H7" i="7"/>
  <c r="I7" i="7"/>
  <c r="J7" i="7"/>
  <c r="K7" i="7"/>
  <c r="L7" i="7"/>
  <c r="M7" i="7"/>
  <c r="N7" i="7"/>
  <c r="O7" i="7"/>
  <c r="P7" i="7"/>
  <c r="Q7" i="7"/>
  <c r="R7" i="7"/>
  <c r="S7" i="7"/>
  <c r="T7" i="7"/>
  <c r="U7" i="7"/>
  <c r="C7" i="7"/>
  <c r="A1" i="8"/>
  <c r="A1" i="11"/>
  <c r="A1" i="10"/>
  <c r="A1" i="6"/>
  <c r="A1" i="9"/>
</calcChain>
</file>

<file path=xl/sharedStrings.xml><?xml version="1.0" encoding="utf-8"?>
<sst xmlns="http://schemas.openxmlformats.org/spreadsheetml/2006/main" count="200" uniqueCount="59">
  <si>
    <t>valori concatenati con anno di riferimento 2010</t>
  </si>
  <si>
    <t>dati grezzi</t>
  </si>
  <si>
    <t>Tipo dato</t>
  </si>
  <si>
    <t>Territorio</t>
  </si>
  <si>
    <t>Italia</t>
  </si>
  <si>
    <t xml:space="preserve">  Nord</t>
  </si>
  <si>
    <t xml:space="preserve">  Centro</t>
  </si>
  <si>
    <t xml:space="preserve">  Mezzogiorno</t>
  </si>
  <si>
    <t xml:space="preserve">  Puglia</t>
  </si>
  <si>
    <t>prezzi correnti</t>
  </si>
  <si>
    <t>Tipo aggregato</t>
  </si>
  <si>
    <t>Mezzogiorno</t>
  </si>
  <si>
    <t>Puglia</t>
  </si>
  <si>
    <t>spesa per consumi finali delle istituzioni sociali private senza scopo di lucro al servizio delle famiglie</t>
  </si>
  <si>
    <t>spesa per consumi finali delle amministrazioni pubbliche</t>
  </si>
  <si>
    <t>prodotto interno lordo ai prezzi di mercato</t>
  </si>
  <si>
    <t xml:space="preserve">valore aggiunto </t>
  </si>
  <si>
    <t>imposte al netto dei contributi ai prodotti</t>
  </si>
  <si>
    <t>Fonte: I.Stat</t>
  </si>
  <si>
    <t>Sequenza dei conti (milioni di euro)</t>
  </si>
  <si>
    <t>Nota metodologica</t>
  </si>
  <si>
    <t>&lt;?xml version="1.0"?&gt;&lt;WebTableParameter xmlns:xsd="http://www.w3.org/2001/XMLSchema" xmlns:xsi="http://www.w3.org/2001/XMLSchema-instance" xmlns=""&gt;&lt;DataTable Code="DCCN_PILT"&gt;&lt;Name LocaleIsoCode="fr"&gt;Prodotto interno lordo lato produzione (milioni di euro)&lt;/Name&gt;&lt;Dimension Code="ITTER107" CommonCode="ITTER107" Display="labels"&gt;&lt;Name LocaleIsoCode="fr"&gt;Territorio&lt;/Name&gt;&lt;Member Code="IT" HasOnlyUnitMetadata="false"&gt;&lt;Name LocaleIsoCode="fr"&gt;Italia&lt;/Name&gt;&lt;ChildMember Code="ITCD" HasOnlyUnitMetadata="false"&gt;&lt;Name LocaleIsoCode="fr"&gt;Nord&lt;/Name&gt;&lt;/ChildMember&gt;&lt;ChildMember Code="ITE" HasOnlyUnitMetadata="false"&gt;&lt;Name LocaleIsoCode="fr"&gt;Centro&lt;/Name&gt;&lt;/ChildMember&gt;&lt;ChildMember Code="ITFG" HasOnlyUnitMetadata="false"&gt;&lt;Name LocaleIsoCode="fr"&gt;Mezzogiorno&lt;/Name&gt;&lt;/ChildMember&gt;&lt;ChildMember Code="ITF4" HasOnlyUnitMetadata="false"&gt;&lt;Name LocaleIsoCode="fr"&gt;Puglia&lt;/Name&gt;&lt;/ChildMember&gt;&lt;/Member&gt;&lt;/Dimension&gt;&lt;Dimension Code="TIPO_DATO_PIL_SEC2010" CommonCode="TIPO_DATO_PIL_SEC2010" Display="labels"&gt;&lt;Name LocaleIsoCode="fr"&gt;Tipo dato&lt;/Name&gt;&lt;Member Code="B1GQ_1" HasOnlyUnitMetadata="false"&gt;&lt;Name LocaleIsoCode="fr"&gt;LATO DELLA PRODUZIONE &lt;/Name&gt;&lt;ChildMember Code="B1GQ_B_W2_S1" HasOnlyUnitMetadata="false"&gt;&lt;Name LocaleIsoCode="fr"&gt;prodotto interno lordo ai prezzi di mercato&lt;/Name&gt;&lt;/ChildMember&gt;&lt;ChildMember Code="B1G_B_W2_S1" HasMetadata="true" HasOnlyUnitMetadata="false"&gt;&lt;Name LocaleIsoCode="fr"&gt;valore aggiunto &lt;/Name&gt;&lt;/ChildMember&gt;&lt;ChildMember Code="D21X31_C_W2_S1" HasOnlyUnitMetadata="false"&gt;&lt;Name LocaleIsoCode="fr"&gt;imposte al netto dei contributi ai prodotti&lt;/Name&gt;&lt;/ChildMember&gt;&lt;/Member&gt;&lt;/Dimension&gt;&lt;Dimension Code="VAL" CommonCode="VAL" Display="labels"&gt;&lt;Name LocaleIsoCode="fr"&gt;Valutazione&lt;/Name&gt;&lt;Member Code="L_2010" HasMetadata="true" HasOnlyUnitMetadata="false"&gt;&lt;Name LocaleIsoCode="fr"&gt;valori concatenati con anno di riferimento 2010&lt;/Name&gt;&lt;/Member&gt;&lt;Member Code="V" HasMetadata="true" HasOnlyUnitMetadata="false" IsDisplayed="true"&gt;&lt;Name LocaleIsoCode="fr"&gt;prezzi correnti&lt;/Name&gt;&lt;/Member&gt;&lt;Member Code="Y" HasMetadata="true" HasOnlyUnitMetadata="false"&gt;&lt;Name LocaleIsoCode="fr"&gt;prezzi dell'anno precedente&lt;/Name&gt;&lt;/Member&gt;&lt;/Dimension&gt;&lt;Dimension Code="CORREZ" CommonCode="CORREZ" Display="labels"&gt;&lt;Name LocaleIsoCode="fr"&gt;Correzione&lt;/Name&gt;&lt;Member Code="N" HasOnlyUnitMetadata="false"&gt;&lt;Name LocaleIsoCode="fr"&gt;dati grezzi&lt;/Name&gt;&lt;/Member&gt;&lt;/Dimension&gt;&lt;Dimension Code="T_BIS" CommonCode="T_BIS" Display="labels"&gt;&lt;Name LocaleIsoCode="fr"&gt;Edizione&lt;/Name&gt;&lt;Member Code="2015M11" HasOnlyUnitMetadata="false"&gt;&lt;Name LocaleIsoCode="fr"&gt;Nov-2015&lt;/Name&gt;&lt;/Member&gt;&lt;/Dimension&gt;&lt;Dimension Code="TIME" CommonCode="TIME" Display="labels"&gt;&lt;Name LocaleIsoCode="fr"&gt;Tempo e frequenza&lt;/Name&gt;&lt;Member Code="1995"&gt;&lt;Name LocaleIsoCode="fr"&gt;1995&lt;/Name&gt;&lt;/Member&gt;&lt;Member Code="1996"&gt;&lt;Name LocaleIsoCode="fr"&gt;1996&lt;/Name&gt;&lt;/Member&gt;&lt;Member Code="1997"&gt;&lt;Name LocaleIsoCode="fr"&gt;1997&lt;/Name&gt;&lt;/Member&gt;&lt;Member Code="1998"&gt;&lt;Name LocaleIsoCode="fr"&gt;1998&lt;/Name&gt;&lt;/Member&gt;&lt;Member Code="1999"&gt;&lt;Name LocaleIsoCode="fr"&gt;1999&lt;/Name&gt;&lt;/Member&gt;&lt;Member Code="2000"&gt;&lt;Name LocaleIsoCode="fr"&gt;2000&lt;/Name&gt;&lt;/Member&gt;&lt;Member Code="2001"&gt;&lt;Name LocaleIsoCode="fr"&gt;2001&lt;/Name&gt;&lt;/Member&gt;&lt;Member Code="2002"&gt;&lt;Name LocaleIsoCode="fr"&gt;2002&lt;/Name&gt;&lt;/Member&gt;&lt;Member Code="2003"&gt;&lt;Name LocaleIsoCode="fr"&gt;2003&lt;/Name&gt;&lt;/Member&gt;&lt;Member Code="2004"&gt;&lt;Name LocaleIsoCode="fr"&gt;2004&lt;/Name&gt;&lt;/Member&gt;&lt;Member Code="2005"&gt;&lt;Name LocaleIsoCode="fr"&gt;2005&lt;/Name&gt;&lt;/Member&gt;&lt;Member Code="2006"&gt;&lt;Name LocaleIsoCode="fr"&gt;2006&lt;/Name&gt;&lt;/Member&gt;&lt;Member Code="2007"&gt;&lt;Name LocaleIsoCode="fr"&gt;2007&lt;/Name&gt;&lt;/Member&gt;&lt;Member Code="2008"&gt;&lt;Name LocaleIsoCode="fr"&gt;2008&lt;/Name&gt;&lt;/Member&gt;&lt;Member Code="2009"&gt;&lt;Name LocaleIsoCode="fr"&gt;2009&lt;/Name&gt;&lt;/Member&gt;&lt;Member Code="2010"&gt;&lt;Name LocaleIsoCode="fr"&gt;2010&lt;/Name&gt;&lt;/Member&gt;&lt;Member Code="2011"&gt;&lt;Name LocaleIsoCode="fr"&gt;2011&lt;/Name&gt;&lt;/Member&gt;&lt;Member Code="2012"&gt;&lt;Name LocaleIsoCode="fr"&gt;2012&lt;/Name&gt;&lt;/Member&gt;&lt;Member Code="2013"&gt;&lt;Name LocaleIsoCode="fr"&gt;2013&lt;/Name&gt;&lt;/Member&gt;&lt;Member Code="2014"&gt;&lt;Name LocaleIsoCode="fr"&gt;2014&lt;/Name&gt;&lt;/Member&gt;&lt;/Dimension&gt;&lt;WBOSInformations&gt;&lt;TimeDimension WebTreeWasUsed="false"&gt;&lt;StartCodes Annual="1995" /&gt;&lt;/TimeDimension&gt;&lt;/WBOSInformations&gt;&lt;Tabulation Axis="horizontal"&gt;&lt;Dimension Code="TIME" /&gt;&lt;/Tabulation&gt;&lt;Tabulation Axis="vertical"&gt;&lt;Dimension Code="TIPO_DATO_PIL_SEC2010" /&gt;&lt;Dimension Code="ITTER107" /&gt;&lt;/Tabulation&gt;&lt;Tabulation Axis="page"&gt;&lt;Dimension Code="VAL" /&gt;&lt;Dimension Code="CORREZ" /&gt;&lt;Dimension Code="T_BIS" /&gt;&lt;/Tabulation&gt;&lt;Formatting&gt;&lt;Labels LocaleIsoCode="fr" /&gt;&lt;Power&gt;0&lt;/Power&gt;&lt;Decimals&gt;1&lt;/Decimals&gt;&lt;SkipEmptyLines&gt;true&lt;/SkipEmptyLines&gt;&lt;FullyFillPage&gt;false&lt;/FullyFillPage&gt;&lt;SkipEmptyCols&gt;true&lt;/SkipEmptyCols&gt;&lt;SkipLineHierarchy&gt;true&lt;/SkipLineHierarchy&gt;&lt;SkipColHierarchy&gt;false&lt;/SkipColHierarchy&gt;&lt;Page&gt;1&lt;/Page&gt;&lt;/Formatting&gt;&lt;/DataTable&gt;&lt;Format&gt;&lt;ShowEmptyAxes&gt;true&lt;/ShowEmptyAxes&gt;&lt;Page&gt;1&lt;/Page&gt;&lt;EnableSort&gt;true&lt;/EnableSort&gt;&lt;IncludeFlagColumn&gt;false&lt;/IncludeFlagColumn&gt;&lt;IncludeTimeSeriesId&gt;false&lt;/IncludeTimeSeriesId&gt;&lt;DoBarChart&gt;false&lt;/DoBarChart&gt;&lt;MaxBarChartLen&gt;65&lt;/MaxBarChartLen&gt;&lt;/Format&gt;&lt;Query&gt;&lt;AbsoluteUri&gt;http://dati.istat.it//View.aspx?QueryId=&amp;amp;QueryType=Public&amp;amp;Lang=fr&lt;/AbsoluteUri&gt;&lt;/Query&gt;&lt;/WebTableParameter&gt;</t>
  </si>
  <si>
    <t>Prodotto interno lordo lato produzione (milioni di euro)</t>
  </si>
  <si>
    <t>Prodotto interno lordo lato produzione (variazioni percentuali rispetto all'anno precedente su valori concatenati - anno di riferimento 2010)</t>
  </si>
  <si>
    <t>Var. % su valori concatenati con anno di riferimento 2010</t>
  </si>
  <si>
    <t>Centro</t>
  </si>
  <si>
    <t>Nord</t>
  </si>
  <si>
    <t>investimenti fissi lordi</t>
  </si>
  <si>
    <t>importazioni nette</t>
  </si>
  <si>
    <t>valore aggiunto per abitante</t>
  </si>
  <si>
    <t>consumi finali interni per abitante</t>
  </si>
  <si>
    <t>prodotto interno lordo ai prezzi di mercato per abitante</t>
  </si>
  <si>
    <t>&lt;?xml version="1.0"?&gt;&lt;WebTableParameter xmlns:xsd="http://www.w3.org/2001/XMLSchema" xmlns:xsi="http://www.w3.org/2001/XMLSchema-instance" xmlns=""&gt;&lt;DataTable Code="DCCN_TNA"&gt;&lt;Name LocaleIsoCode="fr" /&gt;&lt;Dimension Code="ITTER107" CommonCode="ITTER107" Display="labels"&gt;&lt;Name LocaleIsoCode="fr"&gt;Territorio&lt;/Name&gt;&lt;Member Code="IT" HasOnlyUnitMetadata="false"&gt;&lt;Name LocaleIsoCode="fr"&gt;Italia&lt;/Name&gt;&lt;ChildMember Code="ITCD" HasOnlyUnitMetadata="false"&gt;&lt;Name LocaleIsoCode="fr"&gt;Nord&lt;/Name&gt;&lt;/ChildMember&gt;&lt;ChildMember Code="ITE" HasOnlyUnitMetadata="false"&gt;&lt;Name LocaleIsoCode="fr"&gt;Centro&lt;/Name&gt;&lt;/ChildMember&gt;&lt;ChildMember Code="ITFG" HasOnlyUnitMetadata="false"&gt;&lt;Name LocaleIsoCode="fr"&gt;Mezzogiorno&lt;/Name&gt;&lt;/ChildMember&gt;&lt;ChildMember Code="ITF4" HasOnlyUnitMetadata="false"&gt;&lt;Name LocaleIsoCode="fr"&gt;Puglia&lt;/Name&gt;&lt;/ChildMember&gt;&lt;/Member&gt;&lt;/Dimension&gt;&lt;Dimension Code="TIPO_DATO_CN1" CommonCode="TIPO_DATO_CN1" Display="labels"&gt;&lt;Name LocaleIsoCode="fr"&gt;Tipo aggregato&lt;/Name&gt;&lt;Member Code="B1GQ_B_W2_S1_R_POP" HasOnlyUnitMetadata="false"&gt;&lt;Name LocaleIsoCode="fr"&gt;prodotto interno lordo ai prezzi di mercato per abitante&lt;/Name&gt;&lt;/Member&gt;&lt;Member Code="P3_D_W2_S1_R_POP" HasOnlyUnitMetadata="false"&gt;&lt;Name LocaleIsoCode="fr"&gt;consumi finali interni per abitante&lt;/Name&gt;&lt;/Member&gt;&lt;Member Code="B1G_B_W2_S1_R_POP" HasOnlyUnitMetadata="false"&gt;&lt;Name LocaleIsoCode="fr"&gt;valore aggiunto per abitante&lt;/Name&gt;&lt;/Member&gt;&lt;/Dimension&gt;&lt;Dimension Code="VAL" CommonCode="VAL" Display="labels"&gt;&lt;Name LocaleIsoCode="fr"&gt;Valutazione&lt;/Name&gt;&lt;Member Code="L_2010" HasMetadata="true" HasOnlyUnitMetadata="false"&gt;&lt;Name LocaleIsoCode="fr"&gt;valori concatenati con anno di riferimento 2010&lt;/Name&gt;&lt;/Member&gt;&lt;Member Code="V" HasMetadata="true" HasOnlyUnitMetadata="false" IsDisplayed="true"&gt;&lt;Name LocaleIsoCode="fr"&gt;prezzi correnti&lt;/Name&gt;&lt;/Member&gt;&lt;/Dimension&gt;&lt;Dimension Code="CORREZ" CommonCode="CORREZ" Display="labels"&gt;&lt;Name LocaleIsoCode="fr"&gt;Correzione&lt;/Name&gt;&lt;Member Code="N" HasMetadata="true" HasOnlyUnitMetadata="false"&gt;&lt;Name LocaleIsoCode="fr"&gt;dati grezzi&lt;/Name&gt;&lt;/Member&gt;&lt;/Dimension&gt;&lt;Dimension Code="T_BIS" CommonCode="T_BIS" Display="labels"&gt;&lt;Name LocaleIsoCode="fr"&gt;Edizione&lt;/Name&gt;&lt;Member Code="2015M11" HasOnlyUnitMetadata="false"&gt;&lt;Name LocaleIsoCode="fr"&gt;Nov-2015&lt;/Name&gt;&lt;/Member&gt;&lt;/Dimension&gt;&lt;Dimension Code="TIME" CommonCode="TIME" Display="labels"&gt;&lt;Name LocaleIsoCode="fr"&gt;Tempo e frequenza&lt;/Name&gt;&lt;Member Code="1995"&gt;&lt;Name LocaleIsoCode="fr"&gt;1995&lt;/Name&gt;&lt;/Member&gt;&lt;Member Code="1996"&gt;&lt;Name LocaleIsoCode="fr"&gt;1996&lt;/Name&gt;&lt;/Member&gt;&lt;Member Code="1997"&gt;&lt;Name LocaleIsoCode="fr"&gt;1997&lt;/Name&gt;&lt;/Member&gt;&lt;Member Code="1998"&gt;&lt;Name LocaleIsoCode="fr"&gt;1998&lt;/Name&gt;&lt;/Member&gt;&lt;Member Code="1999"&gt;&lt;Name LocaleIsoCode="fr"&gt;1999&lt;/Name&gt;&lt;/Member&gt;&lt;Member Code="2000"&gt;&lt;Name LocaleIsoCode="fr"&gt;2000&lt;/Name&gt;&lt;/Member&gt;&lt;Member Code="2001"&gt;&lt;Name LocaleIsoCode="fr"&gt;2001&lt;/Name&gt;&lt;/Member&gt;&lt;Member Code="2002"&gt;&lt;Name LocaleIsoCode="fr"&gt;2002&lt;/Name&gt;&lt;/Member&gt;&lt;Member Code="2003"&gt;&lt;Name LocaleIsoCode="fr"&gt;2003&lt;/Name&gt;&lt;/Member&gt;&lt;Member Code="2004"&gt;&lt;Name LocaleIsoCode="fr"&gt;2004&lt;/Name&gt;&lt;/Member&gt;&lt;Member Code="2005"&gt;&lt;Name LocaleIsoCode="fr"&gt;2005&lt;/Name&gt;&lt;/Member&gt;&lt;Member Code="2006"&gt;&lt;Name LocaleIsoCode="fr"&gt;2006&lt;/Name&gt;&lt;/Member&gt;&lt;Member Code="2007"&gt;&lt;Name LocaleIsoCode="fr"&gt;2007&lt;/Name&gt;&lt;/Member&gt;&lt;Member Code="2008"&gt;&lt;Name LocaleIsoCode="fr"&gt;2008&lt;/Name&gt;&lt;/Member&gt;&lt;Member Code="2009"&gt;&lt;Name LocaleIsoCode="fr"&gt;2009&lt;/Name&gt;&lt;/Member&gt;&lt;Member Code="2010"&gt;&lt;Name LocaleIsoCode="fr"&gt;2010&lt;/Name&gt;&lt;/Member&gt;&lt;Member Code="2011"&gt;&lt;Name LocaleIsoCode="fr"&gt;2011&lt;/Name&gt;&lt;/Member&gt;&lt;Member Code="2012"&gt;&lt;Name LocaleIsoCode="fr"&gt;2012&lt;/Name&gt;&lt;/Member&gt;&lt;Member Code="2013"&gt;&lt;Name LocaleIsoCode="fr"&gt;2013&lt;/Name&gt;&lt;/Member&gt;&lt;Member Code="2014"&gt;&lt;Name LocaleIsoCode="fr"&gt;2014&lt;/Name&gt;&lt;/Member&gt;&lt;/Dimension&gt;&lt;WBOSInformations&gt;&lt;TimeDimension WebTreeWasUsed="false"&gt;&lt;StartCodes Annual="1995" /&gt;&lt;/TimeDimension&gt;&lt;/WBOSInformations&gt;&lt;Tabulation Axis="horizontal"&gt;&lt;Dimension Code="TIME" /&gt;&lt;/Tabulation&gt;&lt;Tabulation Axis="vertical"&gt;&lt;Dimension Code="TIPO_DATO_CN1" /&gt;&lt;Dimension Code="ITTER107" /&gt;&lt;/Tabulation&gt;&lt;Tabulation Axis="page"&gt;&lt;Dimension Code="VAL" /&gt;&lt;Dimension Code="CORREZ" /&gt;&lt;Dimension Code="T_BIS" /&gt;&lt;/Tabulation&gt;&lt;Formatting&gt;&lt;Labels LocaleIsoCode="fr" /&gt;&lt;Power&gt;0&lt;/Power&gt;&lt;Decimals&gt;1&lt;/Decimals&gt;&lt;SkipEmptyLines&gt;true&lt;/SkipEmptyLines&gt;&lt;FullyFillPage&gt;false&lt;/FullyFillPage&gt;&lt;SkipEmptyCols&gt;false&lt;/SkipEmptyCols&gt;&lt;SkipLineHierarchy&gt;true&lt;/SkipLineHierarchy&gt;&lt;SkipColHierarchy&gt;false&lt;/SkipColHierarchy&gt;&lt;Page&gt;1&lt;/Page&gt;&lt;/Formatting&gt;&lt;/DataTable&gt;&lt;Format&gt;&lt;ShowEmptyAxes&gt;true&lt;/ShowEmptyAxes&gt;&lt;Page&gt;1&lt;/Page&gt;&lt;EnableSort&gt;true&lt;/EnableSort&gt;&lt;IncludeFlagColumn&gt;false&lt;/IncludeFlagColumn&gt;&lt;IncludeTimeSeriesId&gt;false&lt;/IncludeTimeSeriesId&gt;&lt;DoBarChart&gt;false&lt;/DoBarChart&gt;&lt;MaxBarChartLen&gt;65&lt;/MaxBarChartLen&gt;&lt;/Format&gt;&lt;Query&gt;&lt;AbsoluteUri&gt;http://dati.istat.it//View.aspx?QueryId=11483&amp;amp;QueryType=Public&amp;amp;Lang=fr&lt;/AbsoluteUri&gt;&lt;/Query&gt;&lt;/WebTableParameter&gt;</t>
  </si>
  <si>
    <t>&lt;?xml version="1.0"?&gt;&lt;WebTableParameter xmlns:xsd="http://www.w3.org/2001/XMLSchema" xmlns:xsi="http://www.w3.org/2001/XMLSchema-instance" xmlns=""&gt;&lt;DataTable Code="DCCN_TNA"&gt;&lt;Name LocaleIsoCode="fr" /&gt;&lt;Dimension Code="ITTER107" CommonCode="ITTER107" Display="labels"&gt;&lt;Name LocaleIsoCode="fr"&gt;Territorio&lt;/Name&gt;&lt;Member Code="IT" HasOnlyUnitMetadata="false"&gt;&lt;Name LocaleIsoCode="fr"&gt;Italia&lt;/Name&gt;&lt;ChildMember Code="ITCD" HasOnlyUnitMetadata="false"&gt;&lt;Name LocaleIsoCode="fr"&gt;Nord&lt;/Name&gt;&lt;/ChildMember&gt;&lt;ChildMember Code="ITE" HasOnlyUnitMetadata="false"&gt;&lt;Name LocaleIsoCode="fr"&gt;Centro&lt;/Name&gt;&lt;/ChildMember&gt;&lt;ChildMember Code="ITFG" HasOnlyUnitMetadata="false"&gt;&lt;Name LocaleIsoCode="fr"&gt;Mezzogiorno&lt;/Name&gt;&lt;/ChildMember&gt;&lt;ChildMember Code="ITF4" HasOnlyUnitMetadata="false"&gt;&lt;Name LocaleIsoCode="fr"&gt;Puglia&lt;/Name&gt;&lt;/ChildMember&gt;&lt;/Member&gt;&lt;/Dimension&gt;&lt;Dimension Code="TIPO_DATO_CN1" CommonCode="TIPO_DATO_CN1" Display="labels"&gt;&lt;Name LocaleIsoCode="fr"&gt;Tipo aggregato&lt;/Name&gt;&lt;Member Code="B1GQ_B_W2_S1_R_POP" HasOnlyUnitMetadata="false"&gt;&lt;Name LocaleIsoCode="fr"&gt;prodotto interno lordo ai prezzi di mercato per abitante&lt;/Name&gt;&lt;/Member&gt;&lt;Member Code="P3_D_W2_S1_R_POP" HasOnlyUnitMetadata="false"&gt;&lt;Name LocaleIsoCode="fr"&gt;consumi finali interni per abitante&lt;/Name&gt;&lt;/Member&gt;&lt;Member Code="B1G_B_W2_S1_R_POP" HasOnlyUnitMetadata="false"&gt;&lt;Name LocaleIsoCode="fr"&gt;valore aggiunto per abitante&lt;/Name&gt;&lt;/Member&gt;&lt;/Dimension&gt;&lt;Dimension Code="VAL" CommonCode="VAL" Display="labels"&gt;&lt;Name LocaleIsoCode="fr"&gt;Valutazione&lt;/Name&gt;&lt;Member Code="L_2010" HasMetadata="true" HasOnlyUnitMetadata="false" IsDisplayed="true"&gt;&lt;Name LocaleIsoCode="fr"&gt;valori concatenati con anno di riferimento 2010&lt;/Name&gt;&lt;/Member&gt;&lt;Member Code="V" HasMetadata="true" HasOnlyUnitMetadata="false"&gt;&lt;Name LocaleIsoCode="fr"&gt;prezzi correnti&lt;/Name&gt;&lt;/Member&gt;&lt;/Dimension&gt;&lt;Dimension Code="CORREZ" CommonCode="CORREZ" Display="labels"&gt;&lt;Name LocaleIsoCode="fr"&gt;Correzione&lt;/Name&gt;&lt;Member Code="N" HasMetadata="true" HasOnlyUnitMetadata="false"&gt;&lt;Name LocaleIsoCode="fr"&gt;dati grezzi&lt;/Name&gt;&lt;/Member&gt;&lt;/Dimension&gt;&lt;Dimension Code="T_BIS" CommonCode="T_BIS" Display="labels"&gt;&lt;Name LocaleIsoCode="fr"&gt;Edizione&lt;/Name&gt;&lt;Member Code="2015M11" HasOnlyUnitMetadata="false"&gt;&lt;Name LocaleIsoCode="fr"&gt;Nov-2015&lt;/Name&gt;&lt;/Member&gt;&lt;/Dimension&gt;&lt;Dimension Code="TIME" CommonCode="TIME" Display="labels"&gt;&lt;Name LocaleIsoCode="fr"&gt;Tempo e frequenza&lt;/Name&gt;&lt;Member Code="1995"&gt;&lt;Name LocaleIsoCode="fr"&gt;1995&lt;/Name&gt;&lt;/Member&gt;&lt;Member Code="1996"&gt;&lt;Name LocaleIsoCode="fr"&gt;1996&lt;/Name&gt;&lt;/Member&gt;&lt;Member Code="1997"&gt;&lt;Name LocaleIsoCode="fr"&gt;1997&lt;/Name&gt;&lt;/Member&gt;&lt;Member Code="1998"&gt;&lt;Name LocaleIsoCode="fr"&gt;1998&lt;/Name&gt;&lt;/Member&gt;&lt;Member Code="1999"&gt;&lt;Name LocaleIsoCode="fr"&gt;1999&lt;/Name&gt;&lt;/Member&gt;&lt;Member Code="2000"&gt;&lt;Name LocaleIsoCode="fr"&gt;2000&lt;/Name&gt;&lt;/Member&gt;&lt;Member Code="2001"&gt;&lt;Name LocaleIsoCode="fr"&gt;2001&lt;/Name&gt;&lt;/Member&gt;&lt;Member Code="2002"&gt;&lt;Name LocaleIsoCode="fr"&gt;2002&lt;/Name&gt;&lt;/Member&gt;&lt;Member Code="2003"&gt;&lt;Name LocaleIsoCode="fr"&gt;2003&lt;/Name&gt;&lt;/Member&gt;&lt;Member Code="2004"&gt;&lt;Name LocaleIsoCode="fr"&gt;2004&lt;/Name&gt;&lt;/Member&gt;&lt;Member Code="2005"&gt;&lt;Name LocaleIsoCode="fr"&gt;2005&lt;/Name&gt;&lt;/Member&gt;&lt;Member Code="2006"&gt;&lt;Name LocaleIsoCode="fr"&gt;2006&lt;/Name&gt;&lt;/Member&gt;&lt;Member Code="2007"&gt;&lt;Name LocaleIsoCode="fr"&gt;2007&lt;/Name&gt;&lt;/Member&gt;&lt;Member Code="2008"&gt;&lt;Name LocaleIsoCode="fr"&gt;2008&lt;/Name&gt;&lt;/Member&gt;&lt;Member Code="2009"&gt;&lt;Name LocaleIsoCode="fr"&gt;2009&lt;/Name&gt;&lt;/Member&gt;&lt;Member Code="2010"&gt;&lt;Name LocaleIsoCode="fr"&gt;2010&lt;/Name&gt;&lt;/Member&gt;&lt;Member Code="2011"&gt;&lt;Name LocaleIsoCode="fr"&gt;2011&lt;/Name&gt;&lt;/Member&gt;&lt;Member Code="2012"&gt;&lt;Name LocaleIsoCode="fr"&gt;2012&lt;/Name&gt;&lt;/Member&gt;&lt;Member Code="2013"&gt;&lt;Name LocaleIsoCode="fr"&gt;2013&lt;/Name&gt;&lt;/Member&gt;&lt;Member Code="2014"&gt;&lt;Name LocaleIsoCode="fr"&gt;2014&lt;/Name&gt;&lt;/Member&gt;&lt;/Dimension&gt;&lt;WBOSInformations&gt;&lt;TimeDimension WebTreeWasUsed="false"&gt;&lt;StartCodes Annual="1995" /&gt;&lt;/TimeDimension&gt;&lt;/WBOSInformations&gt;&lt;Tabulation Axis="horizontal"&gt;&lt;Dimension Code="TIME" /&gt;&lt;/Tabulation&gt;&lt;Tabulation Axis="vertical"&gt;&lt;Dimension Code="TIPO_DATO_CN1" /&gt;&lt;Dimension Code="ITTER107" /&gt;&lt;/Tabulation&gt;&lt;Tabulation Axis="page"&gt;&lt;Dimension Code="VAL" /&gt;&lt;Dimension Code="CORREZ" /&gt;&lt;Dimension Code="T_BIS" /&gt;&lt;/Tabulation&gt;&lt;Formatting&gt;&lt;Labels LocaleIsoCode="fr" /&gt;&lt;Power&gt;0&lt;/Power&gt;&lt;Decimals&gt;1&lt;/Decimals&gt;&lt;SkipEmptyLines&gt;true&lt;/SkipEmptyLines&gt;&lt;FullyFillPage&gt;false&lt;/FullyFillPage&gt;&lt;SkipEmptyCols&gt;false&lt;/SkipEmptyCols&gt;&lt;SkipLineHierarchy&gt;true&lt;/SkipLineHierarchy&gt;&lt;SkipColHierarchy&gt;false&lt;/SkipColHierarchy&gt;&lt;Page&gt;1&lt;/Page&gt;&lt;/Formatting&gt;&lt;/DataTable&gt;&lt;Format&gt;&lt;ShowEmptyAxes&gt;true&lt;/ShowEmptyAxes&gt;&lt;Page&gt;1&lt;/Page&gt;&lt;EnableSort&gt;true&lt;/EnableSort&gt;&lt;IncludeFlagColumn&gt;false&lt;/IncludeFlagColumn&gt;&lt;IncludeTimeSeriesId&gt;false&lt;/IncludeTimeSeriesId&gt;&lt;DoBarChart&gt;false&lt;/DoBarChart&gt;&lt;MaxBarChartLen&gt;65&lt;/MaxBarChartLen&gt;&lt;/Format&gt;&lt;Query&gt;&lt;AbsoluteUri&gt;http://dati.istat.it//View.aspx?QueryId=11483&amp;amp;QueryType=Public&amp;amp;Lang=fr&lt;/AbsoluteUri&gt;&lt;/Query&gt;&lt;/WebTableParameter&gt;</t>
  </si>
  <si>
    <t>Glossario ISTAT</t>
  </si>
  <si>
    <t>Sequenza dei conti (euro pro capite)</t>
  </si>
  <si>
    <t>….</t>
  </si>
  <si>
    <t>Fonte: Elaborazioni IPRES su dati I.Stat</t>
  </si>
  <si>
    <t>FOGLIO</t>
  </si>
  <si>
    <t>CONTENUTO</t>
  </si>
  <si>
    <r>
      <t xml:space="preserve">Il </t>
    </r>
    <r>
      <rPr>
        <b/>
        <sz val="10"/>
        <rFont val="Arial"/>
        <family val="2"/>
      </rPr>
      <t>Prodotto Interno Lordo (PIL)</t>
    </r>
    <r>
      <rPr>
        <sz val="10"/>
        <rFont val="Arial"/>
        <family val="2"/>
      </rPr>
      <t xml:space="preserve"> </t>
    </r>
    <r>
      <rPr>
        <b/>
        <sz val="10"/>
        <rFont val="Arial"/>
        <family val="2"/>
      </rPr>
      <t>ai prezzi di mercato</t>
    </r>
    <r>
      <rPr>
        <sz val="10"/>
        <rFont val="Arial"/>
        <family val="2"/>
      </rPr>
      <t xml:space="preserve"> è il risultato finale dell'attività di produzione delle unità produttrici residenti. Corrisponde alla produzione totale di beni e servizi dell'economia, diminuita dei consumi intermedi ed aumentata dell'IVA gravante e delle imposte indirette sulle importazioni. E' altresì, pari alla somma dei valori aggiunti ai prezzi di mercato delle varie branche di attività economica,aumentata dell'IVA e delle imposte indirette sulle importazioni, al netto dei servizi di intermediazione finanziaria indirettamente misurati (SIFIM). (Sistema europeo dei conti, SEC 95). </t>
    </r>
  </si>
  <si>
    <r>
      <t xml:space="preserve">Il </t>
    </r>
    <r>
      <rPr>
        <b/>
        <sz val="10"/>
        <rFont val="Arial"/>
        <family val="2"/>
      </rPr>
      <t xml:space="preserve">PIL a valori concatenati </t>
    </r>
    <r>
      <rPr>
        <sz val="10"/>
        <rFont val="Arial"/>
        <family val="2"/>
      </rPr>
      <t>viene costruito con la cosiddetta metodologia del concatenamento, in cui la base per il calcolo dei valori reali viene modificata in ogni periodo. Il concatenamento annuale consiste nell’aggiornamento annuale del sistema di ponderazione: le misure in volume di ciascun anno vengono costruite sulla base dei prezzi dell’anno precedente invece di utilizzare i prezzi di un anno base fisso come avviene nella procedura corrente.</t>
    </r>
  </si>
  <si>
    <r>
      <t>Il</t>
    </r>
    <r>
      <rPr>
        <b/>
        <sz val="10"/>
        <rFont val="Arial"/>
        <family val="2"/>
      </rPr>
      <t xml:space="preserve"> valore aggiunto</t>
    </r>
    <r>
      <rPr>
        <sz val="10"/>
        <rFont val="Arial"/>
        <family val="2"/>
      </rPr>
      <t xml:space="preserve"> </t>
    </r>
    <r>
      <rPr>
        <b/>
        <sz val="10"/>
        <rFont val="Arial"/>
        <family val="2"/>
      </rPr>
      <t>(V.A.)</t>
    </r>
    <r>
      <rPr>
        <sz val="10"/>
        <rFont val="Arial"/>
        <family val="2"/>
      </rPr>
      <t xml:space="preserve"> è dato dal valore della produzione meno il valore dei costi intermedi; consente di misurare la crescita del sistema economico in termini di nuovi beni e servizi disponibili per gli impieghi finali.</t>
    </r>
  </si>
  <si>
    <r>
      <t xml:space="preserve">La </t>
    </r>
    <r>
      <rPr>
        <b/>
        <sz val="10"/>
        <rFont val="Arial"/>
        <family val="2"/>
      </rPr>
      <t xml:space="preserve">Spesa per consumi finali della Pubblica amministrazione </t>
    </r>
    <r>
      <rPr>
        <sz val="10"/>
        <rFont val="Arial"/>
        <family val="2"/>
      </rPr>
      <t>è costituita dalla spesa sostenuta dal settore istituzionale delle Amministrazioni pubbliche per beni e servizi utilizzati per soddisfare bisogni individuali e collettivi. Tali beni e servizi possono essere prodotti direttamente dalle Amministrazioni pubbliche, come ad esempio i servizi dell’istruzione, e sono forniti gratuitamente o semi gratuitamente, oppure sono acquistati dai produttori market in rapporto di convenzione (le cosiddette prestazioni sociali in natura).</t>
    </r>
  </si>
  <si>
    <r>
      <t xml:space="preserve">Gli </t>
    </r>
    <r>
      <rPr>
        <b/>
        <sz val="10"/>
        <rFont val="Arial"/>
        <family val="2"/>
      </rPr>
      <t>Investimenti fissi lordi</t>
    </r>
    <r>
      <rPr>
        <sz val="10"/>
        <rFont val="Arial"/>
        <family val="2"/>
      </rPr>
      <t xml:space="preserve"> sono costituiti dalle acquisizioni (al netto delle cessioni) di capitale fisso effettuate dai produttori residenti a cui si aggiungono gli incrementi di valore dei beni materiali non prodotti.</t>
    </r>
  </si>
  <si>
    <t>Prodotto interno lordo lato produzione (milioni di euro) a prezzi correnti.Anni 1995_2016</t>
  </si>
  <si>
    <t>PIL_V.A. p.correnti</t>
  </si>
  <si>
    <t>PIL_V.A. v.concatenati</t>
  </si>
  <si>
    <t>Var%</t>
  </si>
  <si>
    <t>Sequenza dei conti_ v.correnti</t>
  </si>
  <si>
    <t>Sequenza conti_ v.concatenati</t>
  </si>
  <si>
    <t>Val.procapite p.correnti</t>
  </si>
  <si>
    <t>Val.procapite_v.concatenati</t>
  </si>
  <si>
    <t>Prodotto interno lordo lato produzione (milioni di euro) a valori concatenati con anno di riferimento 2010.Anni 1995_2016</t>
  </si>
  <si>
    <t>Sequenza dei conti (milioni di euro)a prezzi correnti.Anni 1995_2016</t>
  </si>
  <si>
    <t>Prodotto interno lordo lato produzione (variazioni percentuali rispetto all'anno precedente su valori concatenati - anno di riferimento 2010.Anni 1995_2016</t>
  </si>
  <si>
    <t>Sequenza dei conti (milioni di euro)a valori concatenati con anno di riferimento 2010.Anni 1995_2016</t>
  </si>
  <si>
    <t>Sequenza dei conti (euro pro capite)a prezzi correnti.Anni 1995_2016</t>
  </si>
  <si>
    <t>Sequenza dei conti (euro pro capite)valori concatenati con anno di riferimento 2010.Anni 1995_2016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</si>
</sst>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_ ;\-#,##0.00\ "/>
  </numFmts>
  <fonts count="25" x14ac:knownFonts="1">
    <font>
      <sz val="10"/>
      <name val="Arial"/>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b/>
      <sz val="10"/>
      <name val="Arial"/>
      <family val="2"/>
    </font>
    <font>
      <u/>
      <sz val="10"/>
      <name val="Arial"/>
      <family val="2"/>
    </font>
    <font>
      <b/>
      <i/>
      <sz val="10"/>
      <name val="Arial"/>
      <family val="2"/>
    </font>
    <font>
      <i/>
      <sz val="10"/>
      <name val="Arial"/>
      <family val="2"/>
    </font>
    <font>
      <i/>
      <u/>
      <sz val="1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s>
  <cellStyleXfs count="44">
    <xf numFmtId="0" fontId="0" fillId="0" borderId="0"/>
    <xf numFmtId="43" fontId="19"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114">
    <xf numFmtId="0" fontId="0" fillId="0" borderId="0" xfId="0"/>
    <xf numFmtId="0" fontId="18" fillId="0" borderId="0" xfId="43" applyFont="1" applyFill="1" applyBorder="1" applyAlignment="1"/>
    <xf numFmtId="0" fontId="18" fillId="0" borderId="0" xfId="43" applyFont="1" applyFill="1" applyBorder="1" applyAlignment="1">
      <alignment vertical="center"/>
    </xf>
    <xf numFmtId="0" fontId="18" fillId="0" borderId="0" xfId="43" applyFont="1" applyFill="1" applyBorder="1" applyAlignment="1">
      <alignment vertical="top"/>
    </xf>
    <xf numFmtId="0" fontId="20" fillId="0" borderId="0" xfId="43" applyFont="1" applyFill="1" applyBorder="1" applyAlignment="1">
      <alignment horizontal="right" vertical="top"/>
    </xf>
    <xf numFmtId="0" fontId="21" fillId="0" borderId="0" xfId="43" applyFont="1" applyFill="1" applyBorder="1" applyAlignment="1">
      <alignment vertical="top"/>
    </xf>
    <xf numFmtId="17" fontId="18" fillId="0" borderId="0" xfId="0" applyNumberFormat="1" applyFont="1" applyFill="1" applyBorder="1" applyAlignment="1">
      <alignment horizontal="left" vertical="top"/>
    </xf>
    <xf numFmtId="0" fontId="20" fillId="0" borderId="0" xfId="43" applyFont="1" applyFill="1" applyBorder="1" applyAlignment="1">
      <alignment horizontal="right" vertical="center"/>
    </xf>
    <xf numFmtId="0" fontId="18" fillId="0" borderId="0" xfId="43" applyNumberFormat="1" applyFont="1" applyFill="1" applyBorder="1" applyAlignment="1">
      <alignment horizontal="center" vertical="top"/>
    </xf>
    <xf numFmtId="0" fontId="20" fillId="34" borderId="10" xfId="43" applyFont="1" applyFill="1" applyBorder="1" applyAlignment="1"/>
    <xf numFmtId="0" fontId="20" fillId="34" borderId="10" xfId="43" applyFont="1" applyFill="1" applyBorder="1" applyAlignment="1">
      <alignment horizontal="center"/>
    </xf>
    <xf numFmtId="43" fontId="18" fillId="0" borderId="0" xfId="1" applyNumberFormat="1" applyFont="1" applyFill="1" applyBorder="1" applyAlignment="1">
      <alignment horizontal="right"/>
    </xf>
    <xf numFmtId="0" fontId="18" fillId="0" borderId="11" xfId="43" applyFont="1" applyFill="1" applyBorder="1" applyAlignment="1">
      <alignment vertical="top"/>
    </xf>
    <xf numFmtId="43" fontId="18" fillId="0" borderId="11" xfId="1" applyNumberFormat="1" applyFont="1" applyFill="1" applyBorder="1" applyAlignment="1">
      <alignment horizontal="right"/>
    </xf>
    <xf numFmtId="0" fontId="18" fillId="0" borderId="12" xfId="43" applyFont="1" applyFill="1" applyBorder="1" applyAlignment="1">
      <alignment vertical="top"/>
    </xf>
    <xf numFmtId="43" fontId="18" fillId="0" borderId="12" xfId="1" applyNumberFormat="1" applyFont="1" applyFill="1" applyBorder="1" applyAlignment="1">
      <alignment horizontal="right"/>
    </xf>
    <xf numFmtId="0" fontId="18" fillId="0" borderId="0" xfId="0" applyFont="1" applyFill="1" applyBorder="1" applyAlignment="1">
      <alignment vertical="top"/>
    </xf>
    <xf numFmtId="0" fontId="18" fillId="0" borderId="0" xfId="0" applyFont="1" applyFill="1" applyBorder="1" applyAlignment="1"/>
    <xf numFmtId="0" fontId="20" fillId="0" borderId="0" xfId="0" applyFont="1" applyFill="1" applyBorder="1" applyAlignment="1">
      <alignment horizontal="right" vertical="top"/>
    </xf>
    <xf numFmtId="0" fontId="20" fillId="0" borderId="0" xfId="0" applyFont="1" applyFill="1" applyBorder="1" applyAlignment="1"/>
    <xf numFmtId="0" fontId="18" fillId="0" borderId="0" xfId="0" applyFont="1" applyFill="1" applyBorder="1" applyAlignment="1">
      <alignment horizontal="left" vertical="center" wrapText="1"/>
    </xf>
    <xf numFmtId="0" fontId="18" fillId="0" borderId="0" xfId="0" applyNumberFormat="1" applyFont="1" applyFill="1" applyBorder="1" applyAlignment="1">
      <alignment horizontal="right"/>
    </xf>
    <xf numFmtId="43" fontId="18" fillId="0" borderId="0" xfId="1" applyFont="1" applyFill="1" applyBorder="1" applyAlignment="1">
      <alignment horizontal="right"/>
    </xf>
    <xf numFmtId="0" fontId="18" fillId="0" borderId="11" xfId="0" applyFont="1" applyFill="1" applyBorder="1" applyAlignment="1">
      <alignment vertical="top"/>
    </xf>
    <xf numFmtId="43" fontId="18" fillId="0" borderId="11" xfId="1" applyFont="1" applyFill="1" applyBorder="1" applyAlignment="1">
      <alignment horizontal="right"/>
    </xf>
    <xf numFmtId="0" fontId="18" fillId="0" borderId="12" xfId="0" applyFont="1" applyFill="1" applyBorder="1" applyAlignment="1">
      <alignment vertical="top"/>
    </xf>
    <xf numFmtId="43" fontId="18" fillId="0" borderId="12" xfId="1" applyFont="1" applyFill="1" applyBorder="1" applyAlignment="1">
      <alignment horizontal="right"/>
    </xf>
    <xf numFmtId="0" fontId="20" fillId="34" borderId="10" xfId="0" applyFont="1" applyFill="1" applyBorder="1" applyAlignment="1"/>
    <xf numFmtId="0" fontId="20" fillId="34" borderId="10" xfId="0" applyNumberFormat="1" applyFont="1" applyFill="1" applyBorder="1" applyAlignment="1">
      <alignment horizontal="center" vertical="top"/>
    </xf>
    <xf numFmtId="0" fontId="22" fillId="0" borderId="0" xfId="0" applyFont="1" applyFill="1" applyBorder="1" applyAlignment="1">
      <alignment horizontal="left"/>
    </xf>
    <xf numFmtId="0" fontId="23" fillId="0" borderId="0" xfId="0" applyFont="1" applyFill="1" applyBorder="1" applyAlignment="1"/>
    <xf numFmtId="0" fontId="22" fillId="0" borderId="0" xfId="43" applyFont="1" applyFill="1" applyBorder="1" applyAlignment="1">
      <alignment horizontal="left"/>
    </xf>
    <xf numFmtId="0" fontId="23" fillId="0" borderId="0" xfId="43" applyFont="1" applyFill="1" applyBorder="1" applyAlignment="1"/>
    <xf numFmtId="164" fontId="18" fillId="0" borderId="0" xfId="1" applyNumberFormat="1" applyFont="1" applyFill="1" applyBorder="1" applyAlignment="1">
      <alignment horizontal="right"/>
    </xf>
    <xf numFmtId="0" fontId="20" fillId="0" borderId="0" xfId="43" applyFont="1" applyFill="1" applyBorder="1" applyAlignment="1"/>
    <xf numFmtId="0" fontId="18" fillId="0" borderId="13" xfId="43" applyFont="1" applyFill="1" applyBorder="1" applyAlignment="1">
      <alignment vertical="top"/>
    </xf>
    <xf numFmtId="164" fontId="18" fillId="0" borderId="13" xfId="1" applyNumberFormat="1" applyFont="1" applyFill="1" applyBorder="1" applyAlignment="1">
      <alignment horizontal="right"/>
    </xf>
    <xf numFmtId="0" fontId="18" fillId="0" borderId="14" xfId="43" applyFont="1" applyFill="1" applyBorder="1" applyAlignment="1">
      <alignment vertical="top"/>
    </xf>
    <xf numFmtId="164" fontId="18" fillId="0" borderId="14" xfId="1" applyNumberFormat="1" applyFont="1" applyFill="1" applyBorder="1" applyAlignment="1">
      <alignment horizontal="right"/>
    </xf>
    <xf numFmtId="0" fontId="20" fillId="34" borderId="10" xfId="43" applyNumberFormat="1" applyFont="1" applyFill="1" applyBorder="1" applyAlignment="1">
      <alignment horizontal="center" vertical="top"/>
    </xf>
    <xf numFmtId="0" fontId="18" fillId="0" borderId="14" xfId="43" applyFont="1" applyFill="1" applyBorder="1" applyAlignment="1"/>
    <xf numFmtId="0" fontId="21" fillId="0" borderId="0" xfId="43" applyFont="1" applyFill="1" applyBorder="1" applyAlignment="1">
      <alignment vertical="center"/>
    </xf>
    <xf numFmtId="0" fontId="18" fillId="0" borderId="0" xfId="0" applyFont="1" applyBorder="1"/>
    <xf numFmtId="43" fontId="18" fillId="0" borderId="0" xfId="1" applyFont="1" applyFill="1" applyBorder="1" applyAlignment="1">
      <alignment horizontal="right" vertical="center"/>
    </xf>
    <xf numFmtId="0" fontId="18" fillId="0" borderId="13" xfId="43" applyFont="1" applyFill="1" applyBorder="1" applyAlignment="1">
      <alignment vertical="center"/>
    </xf>
    <xf numFmtId="43" fontId="18" fillId="0" borderId="13" xfId="1" applyFont="1" applyFill="1" applyBorder="1" applyAlignment="1">
      <alignment horizontal="right" vertical="center"/>
    </xf>
    <xf numFmtId="0" fontId="18" fillId="0" borderId="11" xfId="43" applyFont="1" applyFill="1" applyBorder="1" applyAlignment="1">
      <alignment vertical="center"/>
    </xf>
    <xf numFmtId="43" fontId="18" fillId="0" borderId="11" xfId="1" applyFont="1" applyFill="1" applyBorder="1" applyAlignment="1">
      <alignment horizontal="right" vertical="center"/>
    </xf>
    <xf numFmtId="0" fontId="18" fillId="0" borderId="12" xfId="43" applyFont="1" applyFill="1" applyBorder="1" applyAlignment="1">
      <alignment vertical="center"/>
    </xf>
    <xf numFmtId="43" fontId="18" fillId="0" borderId="12" xfId="1" applyFont="1" applyFill="1" applyBorder="1" applyAlignment="1">
      <alignment horizontal="right" vertical="center"/>
    </xf>
    <xf numFmtId="0" fontId="20" fillId="34" borderId="10" xfId="43" applyFont="1" applyFill="1" applyBorder="1" applyAlignment="1">
      <alignment vertical="center"/>
    </xf>
    <xf numFmtId="0" fontId="20" fillId="34" borderId="10" xfId="43" applyNumberFormat="1" applyFont="1" applyFill="1" applyBorder="1" applyAlignment="1">
      <alignment horizontal="center" vertical="center"/>
    </xf>
    <xf numFmtId="0" fontId="22" fillId="0" borderId="0" xfId="43" applyFont="1" applyFill="1" applyBorder="1" applyAlignment="1">
      <alignment horizontal="left" vertical="center"/>
    </xf>
    <xf numFmtId="0" fontId="23" fillId="0" borderId="0" xfId="43" applyFont="1" applyFill="1" applyBorder="1" applyAlignment="1">
      <alignment vertical="center"/>
    </xf>
    <xf numFmtId="43" fontId="18" fillId="0" borderId="13" xfId="1" applyNumberFormat="1" applyFont="1" applyFill="1" applyBorder="1" applyAlignment="1">
      <alignment vertical="center"/>
    </xf>
    <xf numFmtId="43" fontId="18" fillId="0" borderId="0" xfId="1" applyNumberFormat="1" applyFont="1" applyFill="1" applyBorder="1" applyAlignment="1">
      <alignment vertical="center"/>
    </xf>
    <xf numFmtId="43" fontId="18" fillId="0" borderId="11" xfId="1" applyNumberFormat="1" applyFont="1" applyFill="1" applyBorder="1" applyAlignment="1">
      <alignment vertical="center"/>
    </xf>
    <xf numFmtId="43" fontId="18" fillId="0" borderId="12" xfId="1" applyNumberFormat="1" applyFont="1" applyFill="1" applyBorder="1" applyAlignment="1">
      <alignment vertical="center"/>
    </xf>
    <xf numFmtId="0" fontId="20" fillId="34" borderId="10" xfId="43" applyFont="1" applyFill="1" applyBorder="1" applyAlignment="1">
      <alignment horizontal="center" vertical="center"/>
    </xf>
    <xf numFmtId="43" fontId="18" fillId="0" borderId="13" xfId="1" applyFont="1" applyFill="1" applyBorder="1" applyAlignment="1">
      <alignment horizontal="right"/>
    </xf>
    <xf numFmtId="0" fontId="23" fillId="0" borderId="0" xfId="0" applyFont="1" applyBorder="1"/>
    <xf numFmtId="0" fontId="22" fillId="0" borderId="0" xfId="43" applyFont="1" applyFill="1" applyBorder="1" applyAlignment="1">
      <alignment horizontal="right" vertical="top"/>
    </xf>
    <xf numFmtId="0" fontId="24" fillId="0" borderId="0" xfId="43" applyFont="1" applyFill="1" applyBorder="1" applyAlignment="1">
      <alignment vertical="top"/>
    </xf>
    <xf numFmtId="0" fontId="22" fillId="0" borderId="0" xfId="43" applyFont="1" applyFill="1" applyBorder="1" applyAlignment="1">
      <alignment horizontal="right" vertical="center"/>
    </xf>
    <xf numFmtId="0" fontId="24" fillId="0" borderId="0" xfId="43" applyFont="1" applyFill="1" applyBorder="1" applyAlignment="1">
      <alignment vertical="center"/>
    </xf>
    <xf numFmtId="0" fontId="23" fillId="0" borderId="0" xfId="0" applyFont="1" applyBorder="1" applyAlignment="1"/>
    <xf numFmtId="0" fontId="23" fillId="0" borderId="0" xfId="0" applyFont="1" applyFill="1" applyBorder="1" applyAlignment="1">
      <alignment vertical="top"/>
    </xf>
    <xf numFmtId="0" fontId="24" fillId="0" borderId="0" xfId="0" applyFont="1" applyFill="1" applyBorder="1" applyAlignment="1">
      <alignment vertical="top"/>
    </xf>
    <xf numFmtId="0" fontId="23" fillId="0" borderId="0" xfId="43" applyFont="1" applyFill="1" applyBorder="1" applyAlignment="1">
      <alignment vertical="top"/>
    </xf>
    <xf numFmtId="43" fontId="18" fillId="0" borderId="13" xfId="1" applyFont="1" applyFill="1" applyBorder="1" applyAlignment="1"/>
    <xf numFmtId="43" fontId="18" fillId="0" borderId="0" xfId="1" applyFont="1" applyFill="1" applyBorder="1" applyAlignment="1"/>
    <xf numFmtId="43" fontId="18" fillId="0" borderId="11" xfId="1" applyFont="1" applyFill="1" applyBorder="1" applyAlignment="1"/>
    <xf numFmtId="43" fontId="18" fillId="0" borderId="12" xfId="1" applyFont="1" applyFill="1" applyBorder="1" applyAlignment="1"/>
    <xf numFmtId="43" fontId="18" fillId="0" borderId="0" xfId="0" applyNumberFormat="1" applyFont="1" applyFill="1" applyBorder="1" applyAlignment="1"/>
    <xf numFmtId="2" fontId="18" fillId="0" borderId="0" xfId="0" applyNumberFormat="1" applyFont="1" applyFill="1" applyBorder="1" applyAlignment="1"/>
    <xf numFmtId="0" fontId="18" fillId="0" borderId="14" xfId="0" applyFont="1" applyFill="1" applyBorder="1" applyAlignment="1">
      <alignment vertical="top"/>
    </xf>
    <xf numFmtId="2" fontId="18" fillId="0" borderId="14" xfId="0" applyNumberFormat="1" applyFont="1" applyFill="1" applyBorder="1" applyAlignment="1"/>
    <xf numFmtId="0" fontId="18" fillId="0" borderId="13" xfId="0" applyFont="1" applyFill="1" applyBorder="1" applyAlignment="1">
      <alignment vertical="top"/>
    </xf>
    <xf numFmtId="2" fontId="18" fillId="0" borderId="13" xfId="0" applyNumberFormat="1" applyFont="1" applyFill="1" applyBorder="1" applyAlignment="1"/>
    <xf numFmtId="0" fontId="22" fillId="0" borderId="0" xfId="43" applyFont="1" applyFill="1" applyBorder="1" applyAlignment="1">
      <alignment horizontal="left" vertical="center" wrapText="1"/>
    </xf>
    <xf numFmtId="0" fontId="22" fillId="0" borderId="11" xfId="43" applyFont="1" applyFill="1" applyBorder="1" applyAlignment="1">
      <alignment horizontal="left" vertical="center" wrapText="1"/>
    </xf>
    <xf numFmtId="0" fontId="22" fillId="0" borderId="12" xfId="43"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11" xfId="0" applyFont="1" applyFill="1" applyBorder="1" applyAlignment="1">
      <alignment horizontal="left" vertical="center" wrapText="1"/>
    </xf>
    <xf numFmtId="0" fontId="22" fillId="0" borderId="12"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14"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22" fillId="0" borderId="13" xfId="43" applyFont="1" applyFill="1" applyBorder="1" applyAlignment="1">
      <alignment horizontal="left" vertical="center"/>
    </xf>
    <xf numFmtId="0" fontId="22" fillId="0" borderId="0" xfId="43" applyFont="1" applyFill="1" applyBorder="1" applyAlignment="1">
      <alignment horizontal="left" vertical="center"/>
    </xf>
    <xf numFmtId="0" fontId="22" fillId="0" borderId="14" xfId="43" applyFont="1" applyFill="1" applyBorder="1" applyAlignment="1">
      <alignment horizontal="left" vertical="center"/>
    </xf>
    <xf numFmtId="0" fontId="22" fillId="0" borderId="13" xfId="43" applyFont="1" applyFill="1" applyBorder="1" applyAlignment="1">
      <alignment horizontal="left" vertical="center" wrapText="1"/>
    </xf>
    <xf numFmtId="0" fontId="22" fillId="0" borderId="14" xfId="43" applyFont="1" applyFill="1" applyBorder="1" applyAlignment="1">
      <alignment horizontal="left" vertical="center" wrapText="1"/>
    </xf>
    <xf numFmtId="0" fontId="18" fillId="0" borderId="13" xfId="43" applyFont="1" applyFill="1" applyBorder="1" applyAlignment="1">
      <alignment horizontal="left" vertical="center" wrapText="1"/>
    </xf>
    <xf numFmtId="0" fontId="18" fillId="0" borderId="0" xfId="43" applyFont="1" applyFill="1" applyBorder="1" applyAlignment="1">
      <alignment horizontal="left" vertical="center" wrapText="1"/>
    </xf>
    <xf numFmtId="0" fontId="18" fillId="0" borderId="11" xfId="43" applyFont="1" applyFill="1" applyBorder="1" applyAlignment="1">
      <alignment horizontal="left" vertical="center" wrapText="1"/>
    </xf>
    <xf numFmtId="0" fontId="18" fillId="0" borderId="12" xfId="43" applyFont="1" applyFill="1" applyBorder="1" applyAlignment="1">
      <alignment horizontal="left" vertical="center" wrapText="1"/>
    </xf>
    <xf numFmtId="0" fontId="20" fillId="33" borderId="15" xfId="0" applyFont="1" applyFill="1" applyBorder="1" applyAlignment="1">
      <alignment horizontal="center" wrapText="1"/>
    </xf>
    <xf numFmtId="0" fontId="20" fillId="33" borderId="16" xfId="0" applyFont="1" applyFill="1" applyBorder="1" applyAlignment="1">
      <alignment horizontal="center" wrapText="1"/>
    </xf>
    <xf numFmtId="0" fontId="18" fillId="0" borderId="0" xfId="0" applyFont="1" applyFill="1"/>
    <xf numFmtId="0" fontId="20" fillId="33" borderId="17" xfId="0" applyFont="1" applyFill="1" applyBorder="1" applyAlignment="1">
      <alignment horizontal="center" wrapText="1"/>
    </xf>
    <xf numFmtId="0" fontId="20" fillId="33" borderId="18" xfId="0" applyFont="1" applyFill="1" applyBorder="1" applyAlignment="1">
      <alignment horizontal="center" wrapText="1"/>
    </xf>
    <xf numFmtId="0" fontId="18" fillId="33" borderId="17" xfId="0" applyFont="1" applyFill="1" applyBorder="1" applyAlignment="1">
      <alignment horizontal="left" vertical="center" wrapText="1"/>
    </xf>
    <xf numFmtId="0" fontId="18" fillId="33" borderId="18" xfId="0" applyFont="1" applyFill="1" applyBorder="1" applyAlignment="1">
      <alignment horizontal="left" vertical="center" wrapText="1"/>
    </xf>
    <xf numFmtId="0" fontId="18" fillId="33" borderId="17" xfId="0" applyFont="1" applyFill="1" applyBorder="1" applyAlignment="1">
      <alignment horizontal="left" vertical="top" wrapText="1"/>
    </xf>
    <xf numFmtId="0" fontId="18" fillId="33" borderId="18" xfId="0" applyFont="1" applyFill="1" applyBorder="1" applyAlignment="1">
      <alignment horizontal="left" vertical="top" wrapText="1"/>
    </xf>
    <xf numFmtId="0" fontId="22" fillId="0" borderId="19" xfId="0" applyFont="1" applyFill="1" applyBorder="1" applyAlignment="1">
      <alignment horizontal="center" vertical="center" wrapText="1"/>
    </xf>
    <xf numFmtId="0" fontId="22" fillId="0" borderId="19" xfId="0" applyFont="1" applyFill="1" applyBorder="1" applyAlignment="1">
      <alignment horizontal="center" vertical="center"/>
    </xf>
    <xf numFmtId="0" fontId="20" fillId="0" borderId="19" xfId="0" applyFont="1" applyFill="1" applyBorder="1" applyAlignment="1">
      <alignment horizontal="left" vertical="center" wrapText="1"/>
    </xf>
    <xf numFmtId="0" fontId="20" fillId="0" borderId="19" xfId="0" applyFont="1" applyFill="1" applyBorder="1" applyAlignment="1">
      <alignment horizontal="left" vertical="center"/>
    </xf>
    <xf numFmtId="0" fontId="23" fillId="0" borderId="19" xfId="0" applyFont="1" applyFill="1" applyBorder="1" applyAlignment="1">
      <alignment vertical="center" wrapText="1"/>
    </xf>
    <xf numFmtId="0" fontId="23" fillId="0" borderId="19" xfId="0" applyFont="1" applyFill="1" applyBorder="1" applyAlignment="1">
      <alignment vertical="top" wrapText="1"/>
    </xf>
    <xf numFmtId="0" fontId="20" fillId="0" borderId="0" xfId="0" applyFont="1" applyFill="1" applyBorder="1" applyAlignment="1">
      <alignment vertical="top"/>
    </xf>
    <xf numFmtId="0" fontId="20" fillId="0" borderId="0" xfId="0" applyFont="1" applyFill="1"/>
  </cellXfs>
  <cellStyles count="44">
    <cellStyle name="20% - Colore 1" xfId="20" builtinId="30" customBuiltin="1"/>
    <cellStyle name="20% - Colore 2" xfId="24" builtinId="34" customBuiltin="1"/>
    <cellStyle name="20% - Colore 3" xfId="28" builtinId="38" customBuiltin="1"/>
    <cellStyle name="20% - Colore 4" xfId="32" builtinId="42" customBuiltin="1"/>
    <cellStyle name="20% - Colore 5" xfId="36" builtinId="46" customBuiltin="1"/>
    <cellStyle name="20% - Colore 6" xfId="40" builtinId="50" customBuiltin="1"/>
    <cellStyle name="40% - Colore 1" xfId="21" builtinId="31" customBuiltin="1"/>
    <cellStyle name="40% - Colore 2" xfId="25" builtinId="35" customBuiltin="1"/>
    <cellStyle name="40% - Colore 3" xfId="29" builtinId="39" customBuiltin="1"/>
    <cellStyle name="40% - Colore 4" xfId="33" builtinId="43" customBuiltin="1"/>
    <cellStyle name="40% - Colore 5" xfId="37" builtinId="47" customBuiltin="1"/>
    <cellStyle name="40% - Colore 6" xfId="41" builtinId="51" customBuiltin="1"/>
    <cellStyle name="60% - Colore 1" xfId="22" builtinId="32" customBuiltin="1"/>
    <cellStyle name="60% - Colore 2" xfId="26" builtinId="36" customBuiltin="1"/>
    <cellStyle name="60% - Colore 3" xfId="30" builtinId="40" customBuiltin="1"/>
    <cellStyle name="60% - Colore 4" xfId="34" builtinId="44" customBuiltin="1"/>
    <cellStyle name="60% - Colore 5" xfId="38" builtinId="48" customBuiltin="1"/>
    <cellStyle name="60% - Colore 6" xfId="42" builtinId="52" customBuiltin="1"/>
    <cellStyle name="Calcolo" xfId="12" builtinId="22" customBuiltin="1"/>
    <cellStyle name="Cella collegata" xfId="13" builtinId="24" customBuiltin="1"/>
    <cellStyle name="Cella da controllare" xfId="14" builtinId="23" customBuiltin="1"/>
    <cellStyle name="Colore 1" xfId="19" builtinId="29" customBuiltin="1"/>
    <cellStyle name="Colore 2" xfId="23" builtinId="33" customBuiltin="1"/>
    <cellStyle name="Colore 3" xfId="27" builtinId="37" customBuiltin="1"/>
    <cellStyle name="Colore 4" xfId="31" builtinId="41" customBuiltin="1"/>
    <cellStyle name="Colore 5" xfId="35" builtinId="45" customBuiltin="1"/>
    <cellStyle name="Colore 6" xfId="39" builtinId="49" customBuiltin="1"/>
    <cellStyle name="Input" xfId="10" builtinId="20" customBuiltin="1"/>
    <cellStyle name="Migliaia" xfId="1" builtinId="3" customBuiltin="1"/>
    <cellStyle name="Neutrale" xfId="9" builtinId="28" customBuiltin="1"/>
    <cellStyle name="Normale" xfId="0" builtinId="0" customBuiltin="1"/>
    <cellStyle name="Normale 4" xfId="43"/>
    <cellStyle name="Nota" xfId="16" builtinId="10" customBuiltin="1"/>
    <cellStyle name="Output" xfId="11" builtinId="21" customBuiltin="1"/>
    <cellStyle name="Testo avviso" xfId="15" builtinId="11" customBuiltin="1"/>
    <cellStyle name="Testo descrittivo" xfId="17" builtinId="53" customBuiltin="1"/>
    <cellStyle name="Titolo" xfId="2" builtinId="15" customBuiltin="1"/>
    <cellStyle name="Titolo 1" xfId="3" builtinId="16" customBuiltin="1"/>
    <cellStyle name="Titolo 2" xfId="4" builtinId="17" customBuiltin="1"/>
    <cellStyle name="Titolo 3" xfId="5" builtinId="18" customBuiltin="1"/>
    <cellStyle name="Titolo 4" xfId="6" builtinId="19" customBuiltin="1"/>
    <cellStyle name="Totale" xfId="18" builtinId="25" customBuiltin="1"/>
    <cellStyle name="Valore non valido" xfId="8" builtinId="27" customBuiltin="1"/>
    <cellStyle name="Valore valido"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topLeftCell="A8" workbookViewId="0">
      <selection activeCell="G11" sqref="G11"/>
    </sheetView>
  </sheetViews>
  <sheetFormatPr defaultColWidth="9.109375" defaultRowHeight="13.2" x14ac:dyDescent="0.25"/>
  <cols>
    <col min="1" max="1" width="44.21875" style="99" customWidth="1"/>
    <col min="2" max="2" width="56.109375" style="99" customWidth="1"/>
    <col min="3" max="16384" width="9.109375" style="99"/>
  </cols>
  <sheetData>
    <row r="1" spans="1:2" x14ac:dyDescent="0.25">
      <c r="A1" s="97" t="s">
        <v>20</v>
      </c>
      <c r="B1" s="98"/>
    </row>
    <row r="2" spans="1:2" x14ac:dyDescent="0.25">
      <c r="A2" s="100" t="s">
        <v>34</v>
      </c>
      <c r="B2" s="101"/>
    </row>
    <row r="3" spans="1:2" ht="81.599999999999994" customHeight="1" x14ac:dyDescent="0.25">
      <c r="A3" s="102" t="s">
        <v>40</v>
      </c>
      <c r="B3" s="103"/>
    </row>
    <row r="4" spans="1:2" ht="75.599999999999994" customHeight="1" x14ac:dyDescent="0.25">
      <c r="A4" s="104" t="s">
        <v>41</v>
      </c>
      <c r="B4" s="105"/>
    </row>
    <row r="5" spans="1:2" ht="41.4" customHeight="1" x14ac:dyDescent="0.25">
      <c r="A5" s="102" t="s">
        <v>42</v>
      </c>
      <c r="B5" s="103"/>
    </row>
    <row r="6" spans="1:2" ht="64.8" customHeight="1" x14ac:dyDescent="0.25">
      <c r="A6" s="102" t="s">
        <v>43</v>
      </c>
      <c r="B6" s="103"/>
    </row>
    <row r="7" spans="1:2" ht="55.2" customHeight="1" x14ac:dyDescent="0.25">
      <c r="A7" s="102" t="s">
        <v>44</v>
      </c>
      <c r="B7" s="103"/>
    </row>
    <row r="8" spans="1:2" x14ac:dyDescent="0.25">
      <c r="A8" s="106" t="s">
        <v>38</v>
      </c>
      <c r="B8" s="107" t="s">
        <v>39</v>
      </c>
    </row>
    <row r="9" spans="1:2" ht="46.8" customHeight="1" x14ac:dyDescent="0.25">
      <c r="A9" s="108" t="s">
        <v>46</v>
      </c>
      <c r="B9" s="110" t="s">
        <v>45</v>
      </c>
    </row>
    <row r="10" spans="1:2" ht="46.8" customHeight="1" x14ac:dyDescent="0.25">
      <c r="A10" s="109" t="s">
        <v>47</v>
      </c>
      <c r="B10" s="110" t="s">
        <v>53</v>
      </c>
    </row>
    <row r="11" spans="1:2" ht="46.8" customHeight="1" x14ac:dyDescent="0.25">
      <c r="A11" s="109" t="s">
        <v>48</v>
      </c>
      <c r="B11" s="111" t="s">
        <v>55</v>
      </c>
    </row>
    <row r="12" spans="1:2" ht="46.8" customHeight="1" x14ac:dyDescent="0.25">
      <c r="A12" s="109" t="s">
        <v>49</v>
      </c>
      <c r="B12" s="111" t="s">
        <v>54</v>
      </c>
    </row>
    <row r="13" spans="1:2" ht="46.8" customHeight="1" x14ac:dyDescent="0.25">
      <c r="A13" s="109" t="s">
        <v>50</v>
      </c>
      <c r="B13" s="111" t="s">
        <v>56</v>
      </c>
    </row>
    <row r="14" spans="1:2" ht="46.8" customHeight="1" x14ac:dyDescent="0.25">
      <c r="A14" s="109" t="s">
        <v>51</v>
      </c>
      <c r="B14" s="111" t="s">
        <v>57</v>
      </c>
    </row>
    <row r="15" spans="1:2" ht="46.8" customHeight="1" x14ac:dyDescent="0.25">
      <c r="A15" s="109" t="s">
        <v>52</v>
      </c>
      <c r="B15" s="111" t="s">
        <v>58</v>
      </c>
    </row>
    <row r="17" spans="1:1" s="113" customFormat="1" x14ac:dyDescent="0.25">
      <c r="A17" s="112" t="s">
        <v>18</v>
      </c>
    </row>
  </sheetData>
  <mergeCells count="7">
    <mergeCell ref="A7:B7"/>
    <mergeCell ref="A1:B1"/>
    <mergeCell ref="A2:B2"/>
    <mergeCell ref="A3:B3"/>
    <mergeCell ref="A4:B4"/>
    <mergeCell ref="A5:B5"/>
    <mergeCell ref="A6:B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
  <sheetViews>
    <sheetView topLeftCell="A2" workbookViewId="0">
      <selection activeCell="B25" sqref="B25"/>
    </sheetView>
  </sheetViews>
  <sheetFormatPr defaultColWidth="9.109375" defaultRowHeight="13.2" x14ac:dyDescent="0.25"/>
  <cols>
    <col min="1" max="2" width="27.44140625" style="1" customWidth="1"/>
    <col min="3" max="3" width="11.44140625" style="1" bestFit="1" customWidth="1"/>
    <col min="4" max="23" width="13.109375" style="1" bestFit="1" customWidth="1"/>
    <col min="24" max="24" width="17.5546875" style="1" customWidth="1"/>
    <col min="25" max="16384" width="9.109375" style="1"/>
  </cols>
  <sheetData>
    <row r="1" spans="1:24" ht="12.75" hidden="1" customHeight="1" x14ac:dyDescent="0.25">
      <c r="A1" s="1" t="e">
        <f ca="1">DotStatQuery(B1)</f>
        <v>#NAME?</v>
      </c>
      <c r="B1" s="1" t="s">
        <v>21</v>
      </c>
    </row>
    <row r="2" spans="1:24" s="32" customFormat="1" x14ac:dyDescent="0.25">
      <c r="A2" s="31" t="s">
        <v>22</v>
      </c>
    </row>
    <row r="3" spans="1:24" s="32" customFormat="1" ht="12.75" customHeight="1" x14ac:dyDescent="0.25">
      <c r="A3" s="68" t="s">
        <v>9</v>
      </c>
      <c r="B3" s="61"/>
      <c r="D3" s="62"/>
      <c r="E3" s="62"/>
      <c r="F3" s="62"/>
      <c r="G3" s="62"/>
      <c r="H3" s="62"/>
      <c r="I3" s="62"/>
      <c r="J3" s="62"/>
      <c r="K3" s="62"/>
      <c r="L3" s="62"/>
      <c r="M3" s="62"/>
      <c r="N3" s="62"/>
      <c r="O3" s="62"/>
      <c r="P3" s="62"/>
      <c r="Q3" s="62"/>
      <c r="R3" s="62"/>
      <c r="S3" s="62"/>
      <c r="T3" s="62"/>
      <c r="U3" s="62"/>
      <c r="V3" s="62"/>
    </row>
    <row r="4" spans="1:24" ht="12.75" customHeight="1" x14ac:dyDescent="0.25">
      <c r="A4" s="3" t="s">
        <v>1</v>
      </c>
      <c r="B4" s="4"/>
      <c r="D4" s="3"/>
      <c r="E4" s="3"/>
      <c r="F4" s="3"/>
      <c r="G4" s="3"/>
      <c r="H4" s="3"/>
      <c r="I4" s="3"/>
      <c r="J4" s="3"/>
      <c r="K4" s="3"/>
      <c r="L4" s="3"/>
      <c r="M4" s="3"/>
      <c r="N4" s="3"/>
      <c r="O4" s="3"/>
      <c r="P4" s="3"/>
      <c r="Q4" s="3"/>
      <c r="R4" s="3"/>
      <c r="S4" s="3"/>
      <c r="T4" s="3"/>
      <c r="U4" s="3"/>
      <c r="V4" s="3"/>
    </row>
    <row r="5" spans="1:24" x14ac:dyDescent="0.25">
      <c r="A5" s="6">
        <v>43070</v>
      </c>
      <c r="B5" s="4"/>
      <c r="D5" s="3"/>
      <c r="E5" s="3"/>
      <c r="F5" s="3"/>
      <c r="G5" s="3"/>
      <c r="H5" s="3"/>
      <c r="I5" s="3"/>
      <c r="J5" s="3"/>
      <c r="K5" s="3"/>
      <c r="L5" s="3"/>
      <c r="M5" s="3"/>
      <c r="N5" s="3"/>
      <c r="O5" s="3"/>
      <c r="P5" s="3"/>
      <c r="Q5" s="3"/>
      <c r="R5" s="3"/>
      <c r="S5" s="3"/>
      <c r="T5" s="3"/>
      <c r="U5" s="3"/>
      <c r="V5" s="3"/>
    </row>
    <row r="6" spans="1:24" x14ac:dyDescent="0.25">
      <c r="A6" s="7"/>
      <c r="B6" s="7"/>
      <c r="C6" s="8"/>
      <c r="D6" s="8"/>
      <c r="E6" s="8"/>
      <c r="F6" s="8"/>
      <c r="G6" s="8"/>
      <c r="H6" s="8"/>
      <c r="I6" s="8"/>
      <c r="J6" s="8"/>
      <c r="K6" s="8"/>
      <c r="L6" s="8"/>
      <c r="M6" s="8"/>
      <c r="N6" s="8"/>
      <c r="O6" s="8"/>
      <c r="P6" s="8"/>
      <c r="Q6" s="8"/>
      <c r="R6" s="8"/>
      <c r="S6" s="8"/>
      <c r="T6" s="8"/>
      <c r="U6" s="8"/>
      <c r="V6" s="8"/>
    </row>
    <row r="7" spans="1:24" x14ac:dyDescent="0.25">
      <c r="A7" s="9" t="s">
        <v>2</v>
      </c>
      <c r="B7" s="9" t="s">
        <v>3</v>
      </c>
      <c r="C7" s="10">
        <v>1995</v>
      </c>
      <c r="D7" s="10">
        <v>1996</v>
      </c>
      <c r="E7" s="10">
        <v>1997</v>
      </c>
      <c r="F7" s="10">
        <v>1998</v>
      </c>
      <c r="G7" s="10">
        <v>1999</v>
      </c>
      <c r="H7" s="10">
        <v>2000</v>
      </c>
      <c r="I7" s="10">
        <v>2001</v>
      </c>
      <c r="J7" s="10">
        <v>2002</v>
      </c>
      <c r="K7" s="10">
        <v>2003</v>
      </c>
      <c r="L7" s="10">
        <v>2004</v>
      </c>
      <c r="M7" s="10">
        <v>2005</v>
      </c>
      <c r="N7" s="10">
        <v>2006</v>
      </c>
      <c r="O7" s="10">
        <v>2007</v>
      </c>
      <c r="P7" s="10">
        <v>2008</v>
      </c>
      <c r="Q7" s="10">
        <v>2009</v>
      </c>
      <c r="R7" s="10">
        <v>2010</v>
      </c>
      <c r="S7" s="10">
        <v>2011</v>
      </c>
      <c r="T7" s="10">
        <v>2012</v>
      </c>
      <c r="U7" s="10">
        <v>2013</v>
      </c>
      <c r="V7" s="10">
        <v>2014</v>
      </c>
      <c r="W7" s="10">
        <v>2015</v>
      </c>
      <c r="X7" s="10">
        <v>2016</v>
      </c>
    </row>
    <row r="8" spans="1:24" ht="13.5" customHeight="1" x14ac:dyDescent="0.25">
      <c r="A8" s="91" t="s">
        <v>15</v>
      </c>
      <c r="B8" s="3" t="s">
        <v>4</v>
      </c>
      <c r="C8" s="11">
        <v>984983.40350100002</v>
      </c>
      <c r="D8" s="11">
        <v>1043085.763672</v>
      </c>
      <c r="E8" s="11">
        <v>1089869.2034690001</v>
      </c>
      <c r="F8" s="11">
        <v>1135499.481037</v>
      </c>
      <c r="G8" s="11">
        <v>1171901.3715900001</v>
      </c>
      <c r="H8" s="11">
        <v>1239266.3278330001</v>
      </c>
      <c r="I8" s="11">
        <v>1298890.186675</v>
      </c>
      <c r="J8" s="11">
        <v>1345794.2365389999</v>
      </c>
      <c r="K8" s="11">
        <v>1390709.5737099999</v>
      </c>
      <c r="L8" s="11">
        <v>1448362.7040589999</v>
      </c>
      <c r="M8" s="11">
        <v>1489725.462784</v>
      </c>
      <c r="N8" s="11">
        <v>1548473.435268</v>
      </c>
      <c r="O8" s="11">
        <v>1609550.7607770001</v>
      </c>
      <c r="P8" s="11">
        <v>1632150.8319560001</v>
      </c>
      <c r="Q8" s="11">
        <v>1572878.282294</v>
      </c>
      <c r="R8" s="11">
        <v>1604514.5196</v>
      </c>
      <c r="S8" s="11">
        <v>1637462.939301</v>
      </c>
      <c r="T8" s="11">
        <v>1613264.9648460001</v>
      </c>
      <c r="U8" s="11">
        <v>1604599.0615679999</v>
      </c>
      <c r="V8" s="11">
        <v>1620381.09023</v>
      </c>
      <c r="W8" s="11">
        <v>1642443.81283</v>
      </c>
      <c r="X8" s="11">
        <v>1680522.8</v>
      </c>
    </row>
    <row r="9" spans="1:24" x14ac:dyDescent="0.25">
      <c r="A9" s="79"/>
      <c r="B9" s="3" t="s">
        <v>5</v>
      </c>
      <c r="C9" s="11">
        <v>535760.03559999994</v>
      </c>
      <c r="D9" s="11">
        <v>568919.93755000003</v>
      </c>
      <c r="E9" s="11">
        <v>592873.33644600003</v>
      </c>
      <c r="F9" s="11">
        <v>616973.76928300003</v>
      </c>
      <c r="G9" s="11">
        <v>635592.201505</v>
      </c>
      <c r="H9" s="11">
        <v>674184.84973999998</v>
      </c>
      <c r="I9" s="11">
        <v>705015.75844200002</v>
      </c>
      <c r="J9" s="11">
        <v>728806.08579299995</v>
      </c>
      <c r="K9" s="11">
        <v>755059.38155299996</v>
      </c>
      <c r="L9" s="11">
        <v>785560.53492400004</v>
      </c>
      <c r="M9" s="11">
        <v>808239.56087699998</v>
      </c>
      <c r="N9" s="11">
        <v>838701.13976199995</v>
      </c>
      <c r="O9" s="11">
        <v>874619.558128</v>
      </c>
      <c r="P9" s="11">
        <v>891933.28371300001</v>
      </c>
      <c r="Q9" s="11">
        <v>850574.412442</v>
      </c>
      <c r="R9" s="11">
        <v>878223.98843899998</v>
      </c>
      <c r="S9" s="11">
        <v>901527.52708599996</v>
      </c>
      <c r="T9" s="11">
        <v>887113.00583499996</v>
      </c>
      <c r="U9" s="11">
        <v>888264.11270599999</v>
      </c>
      <c r="V9" s="11">
        <v>903139.71222700004</v>
      </c>
      <c r="W9" s="11">
        <v>915653.48124800005</v>
      </c>
      <c r="X9" s="11">
        <v>939208.9</v>
      </c>
    </row>
    <row r="10" spans="1:24" x14ac:dyDescent="0.25">
      <c r="A10" s="79"/>
      <c r="B10" s="3" t="s">
        <v>6</v>
      </c>
      <c r="C10" s="11">
        <v>211123.53709</v>
      </c>
      <c r="D10" s="11">
        <v>222345.86005799999</v>
      </c>
      <c r="E10" s="11">
        <v>232543.96169299999</v>
      </c>
      <c r="F10" s="11">
        <v>243150.29592199999</v>
      </c>
      <c r="G10" s="11">
        <v>251386.356481</v>
      </c>
      <c r="H10" s="11">
        <v>265114.88729300001</v>
      </c>
      <c r="I10" s="11">
        <v>279389.74801699998</v>
      </c>
      <c r="J10" s="11">
        <v>292905.82735600002</v>
      </c>
      <c r="K10" s="11">
        <v>302109.53182400001</v>
      </c>
      <c r="L10" s="11">
        <v>318054.12945900002</v>
      </c>
      <c r="M10" s="11">
        <v>326374.12193099997</v>
      </c>
      <c r="N10" s="11">
        <v>339554.29376799997</v>
      </c>
      <c r="O10" s="11">
        <v>353611.33862599998</v>
      </c>
      <c r="P10" s="11">
        <v>355339.30985100003</v>
      </c>
      <c r="Q10" s="11">
        <v>348015.99776200001</v>
      </c>
      <c r="R10" s="11">
        <v>351652.31780100003</v>
      </c>
      <c r="S10" s="11">
        <v>358091.21360199997</v>
      </c>
      <c r="T10" s="11">
        <v>350993.638974</v>
      </c>
      <c r="U10" s="11">
        <v>347713.522994</v>
      </c>
      <c r="V10" s="11">
        <v>350972.875634</v>
      </c>
      <c r="W10" s="11">
        <v>354166.39271400002</v>
      </c>
      <c r="X10" s="11">
        <v>360884.9</v>
      </c>
    </row>
    <row r="11" spans="1:24" x14ac:dyDescent="0.25">
      <c r="A11" s="79"/>
      <c r="B11" s="3" t="s">
        <v>7</v>
      </c>
      <c r="C11" s="11">
        <v>237522.76010700001</v>
      </c>
      <c r="D11" s="11">
        <v>250975.12216299999</v>
      </c>
      <c r="E11" s="11">
        <v>263501.51712700003</v>
      </c>
      <c r="F11" s="11">
        <v>274560.2219</v>
      </c>
      <c r="G11" s="11">
        <v>284106.87092299998</v>
      </c>
      <c r="H11" s="11">
        <v>299066.47959900001</v>
      </c>
      <c r="I11" s="11">
        <v>313757.28946</v>
      </c>
      <c r="J11" s="11">
        <v>323376.01931399998</v>
      </c>
      <c r="K11" s="11">
        <v>332800.12716700003</v>
      </c>
      <c r="L11" s="11">
        <v>343748.762002</v>
      </c>
      <c r="M11" s="11">
        <v>354132.94455800002</v>
      </c>
      <c r="N11" s="11">
        <v>369180.01442399999</v>
      </c>
      <c r="O11" s="11">
        <v>380217.142314</v>
      </c>
      <c r="P11" s="11">
        <v>383338.902115</v>
      </c>
      <c r="Q11" s="11">
        <v>373021.67836899997</v>
      </c>
      <c r="R11" s="11">
        <v>373282.49168500002</v>
      </c>
      <c r="S11" s="11">
        <v>376355.27841199999</v>
      </c>
      <c r="T11" s="11">
        <v>373625.70547099999</v>
      </c>
      <c r="U11" s="11">
        <v>366904.70424799999</v>
      </c>
      <c r="V11" s="11">
        <v>364875.19224399998</v>
      </c>
      <c r="W11" s="11">
        <v>371291.66768399999</v>
      </c>
      <c r="X11" s="11">
        <v>379406.2</v>
      </c>
    </row>
    <row r="12" spans="1:24" ht="13.8" thickBot="1" x14ac:dyDescent="0.3">
      <c r="A12" s="80"/>
      <c r="B12" s="12" t="s">
        <v>8</v>
      </c>
      <c r="C12" s="13">
        <v>44959.514814000002</v>
      </c>
      <c r="D12" s="13">
        <v>47819.957764999999</v>
      </c>
      <c r="E12" s="13">
        <v>49453.218115000003</v>
      </c>
      <c r="F12" s="13">
        <v>51955.891371999998</v>
      </c>
      <c r="G12" s="13">
        <v>54362.986979000001</v>
      </c>
      <c r="H12" s="13">
        <v>57225.049209999997</v>
      </c>
      <c r="I12" s="13">
        <v>59388.906618000001</v>
      </c>
      <c r="J12" s="13">
        <v>60761.358336999998</v>
      </c>
      <c r="K12" s="13">
        <v>62584.356184999997</v>
      </c>
      <c r="L12" s="13">
        <v>64581.631143999999</v>
      </c>
      <c r="M12" s="13">
        <v>65834.454515000005</v>
      </c>
      <c r="N12" s="13">
        <v>68853.173899999994</v>
      </c>
      <c r="O12" s="13">
        <v>70749.705346999996</v>
      </c>
      <c r="P12" s="13">
        <v>70186.390194000007</v>
      </c>
      <c r="Q12" s="13">
        <v>68410.285550999994</v>
      </c>
      <c r="R12" s="13">
        <v>69138.118606999997</v>
      </c>
      <c r="S12" s="13">
        <v>70109.425356000007</v>
      </c>
      <c r="T12" s="13">
        <v>70197.596627999999</v>
      </c>
      <c r="U12" s="13">
        <v>68556.993711999996</v>
      </c>
      <c r="V12" s="13">
        <v>68759.922286000001</v>
      </c>
      <c r="W12" s="13">
        <v>70099.490688999998</v>
      </c>
      <c r="X12" s="13">
        <v>70827.8</v>
      </c>
    </row>
    <row r="13" spans="1:24" x14ac:dyDescent="0.25">
      <c r="A13" s="79" t="s">
        <v>16</v>
      </c>
      <c r="B13" s="3" t="s">
        <v>4</v>
      </c>
      <c r="C13" s="11">
        <v>889777.40350000001</v>
      </c>
      <c r="D13" s="11">
        <v>944903.66367299994</v>
      </c>
      <c r="E13" s="11">
        <v>982110.10346999997</v>
      </c>
      <c r="F13" s="11">
        <v>1018244.481037</v>
      </c>
      <c r="G13" s="11">
        <v>1048729.3715909999</v>
      </c>
      <c r="H13" s="11">
        <v>1110198.3278320001</v>
      </c>
      <c r="I13" s="11">
        <v>1171715.0866769999</v>
      </c>
      <c r="J13" s="11">
        <v>1214273.2365389999</v>
      </c>
      <c r="K13" s="11">
        <v>1257845.5737109999</v>
      </c>
      <c r="L13" s="11">
        <v>1307733.7040589999</v>
      </c>
      <c r="M13" s="11">
        <v>1343622.462785</v>
      </c>
      <c r="N13" s="11">
        <v>1387174.435267</v>
      </c>
      <c r="O13" s="11">
        <v>1445764.7607760001</v>
      </c>
      <c r="P13" s="11">
        <v>1473044.8320460001</v>
      </c>
      <c r="Q13" s="11">
        <v>1421651.282293</v>
      </c>
      <c r="R13" s="11">
        <v>1443246.5196</v>
      </c>
      <c r="S13" s="11">
        <v>1470334.0504119999</v>
      </c>
      <c r="T13" s="11">
        <v>1448020.9648460001</v>
      </c>
      <c r="U13" s="11">
        <v>1444106.0615679999</v>
      </c>
      <c r="V13" s="11">
        <v>1456419.09023</v>
      </c>
      <c r="W13" s="11">
        <v>1475046.81283</v>
      </c>
      <c r="X13" s="11">
        <v>1508665.8</v>
      </c>
    </row>
    <row r="14" spans="1:24" x14ac:dyDescent="0.25">
      <c r="A14" s="79"/>
      <c r="B14" s="3" t="s">
        <v>5</v>
      </c>
      <c r="C14" s="11">
        <v>483553.95052000001</v>
      </c>
      <c r="D14" s="11">
        <v>514835.81831499998</v>
      </c>
      <c r="E14" s="11">
        <v>533636.44239600003</v>
      </c>
      <c r="F14" s="11">
        <v>552564.38282599999</v>
      </c>
      <c r="G14" s="11">
        <v>568087.11220099998</v>
      </c>
      <c r="H14" s="11">
        <v>602949.98932299996</v>
      </c>
      <c r="I14" s="11">
        <v>634447.52032799996</v>
      </c>
      <c r="J14" s="11">
        <v>656438.36723099998</v>
      </c>
      <c r="K14" s="11">
        <v>682164.90796600003</v>
      </c>
      <c r="L14" s="11">
        <v>708573.11849400005</v>
      </c>
      <c r="M14" s="11">
        <v>728034.31849600002</v>
      </c>
      <c r="N14" s="11">
        <v>750614.48808899999</v>
      </c>
      <c r="O14" s="11">
        <v>784744.49412299995</v>
      </c>
      <c r="P14" s="11">
        <v>804246.91957599996</v>
      </c>
      <c r="Q14" s="11">
        <v>768098.64022599999</v>
      </c>
      <c r="R14" s="11">
        <v>789217.04723100003</v>
      </c>
      <c r="S14" s="11">
        <v>808479.23208800005</v>
      </c>
      <c r="T14" s="11">
        <v>794220.72000600002</v>
      </c>
      <c r="U14" s="11">
        <v>797035.25753199996</v>
      </c>
      <c r="V14" s="11">
        <v>808413.34156299999</v>
      </c>
      <c r="W14" s="11">
        <v>818927.16347499995</v>
      </c>
      <c r="X14" s="11">
        <v>840404.9</v>
      </c>
    </row>
    <row r="15" spans="1:24" x14ac:dyDescent="0.25">
      <c r="A15" s="79"/>
      <c r="B15" s="3" t="s">
        <v>6</v>
      </c>
      <c r="C15" s="11">
        <v>190382.076489</v>
      </c>
      <c r="D15" s="11">
        <v>201090.603837</v>
      </c>
      <c r="E15" s="11">
        <v>209162.192282</v>
      </c>
      <c r="F15" s="11">
        <v>217769.21030100001</v>
      </c>
      <c r="G15" s="11">
        <v>224662.641535</v>
      </c>
      <c r="H15" s="11">
        <v>237058.12648599999</v>
      </c>
      <c r="I15" s="11">
        <v>251882.45824099999</v>
      </c>
      <c r="J15" s="11">
        <v>263575.49793700001</v>
      </c>
      <c r="K15" s="11">
        <v>272542.58060799999</v>
      </c>
      <c r="L15" s="11">
        <v>286570.34787599999</v>
      </c>
      <c r="M15" s="11">
        <v>293772.29323399998</v>
      </c>
      <c r="N15" s="11">
        <v>303758.46871699998</v>
      </c>
      <c r="O15" s="11">
        <v>317631.55335</v>
      </c>
      <c r="P15" s="11">
        <v>320606.60609800002</v>
      </c>
      <c r="Q15" s="11">
        <v>314505.34301299998</v>
      </c>
      <c r="R15" s="11">
        <v>315867.27004099998</v>
      </c>
      <c r="S15" s="11">
        <v>321435.48390400002</v>
      </c>
      <c r="T15" s="11">
        <v>314942.77053099999</v>
      </c>
      <c r="U15" s="11">
        <v>312797.62469000003</v>
      </c>
      <c r="V15" s="11">
        <v>315734.26743900002</v>
      </c>
      <c r="W15" s="11">
        <v>318243.25550299999</v>
      </c>
      <c r="X15" s="11">
        <v>323636.8</v>
      </c>
    </row>
    <row r="16" spans="1:24" x14ac:dyDescent="0.25">
      <c r="A16" s="79"/>
      <c r="B16" s="3" t="s">
        <v>7</v>
      </c>
      <c r="C16" s="11">
        <v>215264.30578900001</v>
      </c>
      <c r="D16" s="11">
        <v>228132.397619</v>
      </c>
      <c r="E16" s="11">
        <v>238361.080586</v>
      </c>
      <c r="F16" s="11">
        <v>247095.693979</v>
      </c>
      <c r="G16" s="11">
        <v>255163.67517100001</v>
      </c>
      <c r="H16" s="11">
        <v>269290.10082300002</v>
      </c>
      <c r="I16" s="11">
        <v>284657.71735300001</v>
      </c>
      <c r="J16" s="11">
        <v>293553.06729400001</v>
      </c>
      <c r="K16" s="11">
        <v>302397.55197199999</v>
      </c>
      <c r="L16" s="11">
        <v>311590.96001500002</v>
      </c>
      <c r="M16" s="11">
        <v>320837.01563699997</v>
      </c>
      <c r="N16" s="11">
        <v>331763.49114499998</v>
      </c>
      <c r="O16" s="11">
        <v>342285.99159599998</v>
      </c>
      <c r="P16" s="11">
        <v>346651.970095</v>
      </c>
      <c r="Q16" s="11">
        <v>337781.10533499997</v>
      </c>
      <c r="R16" s="11">
        <v>336806.48064999998</v>
      </c>
      <c r="S16" s="11">
        <v>338930.41421999998</v>
      </c>
      <c r="T16" s="11">
        <v>337324.85974099999</v>
      </c>
      <c r="U16" s="11">
        <v>332556.45772499999</v>
      </c>
      <c r="V16" s="11">
        <v>330878.171103</v>
      </c>
      <c r="W16" s="11">
        <v>336544.122668</v>
      </c>
      <c r="X16" s="11">
        <v>343601.4</v>
      </c>
    </row>
    <row r="17" spans="1:24" ht="13.8" thickBot="1" x14ac:dyDescent="0.3">
      <c r="A17" s="80"/>
      <c r="B17" s="12" t="s">
        <v>8</v>
      </c>
      <c r="C17" s="13">
        <v>40960.363104999997</v>
      </c>
      <c r="D17" s="13">
        <v>43721.208663999998</v>
      </c>
      <c r="E17" s="13">
        <v>44903.754448</v>
      </c>
      <c r="F17" s="13">
        <v>47038.139942000002</v>
      </c>
      <c r="G17" s="13">
        <v>49076.571744000001</v>
      </c>
      <c r="H17" s="13">
        <v>51697.816161000002</v>
      </c>
      <c r="I17" s="13">
        <v>54165.528666999999</v>
      </c>
      <c r="J17" s="13">
        <v>55606.758671000003</v>
      </c>
      <c r="K17" s="13">
        <v>57203.279784999999</v>
      </c>
      <c r="L17" s="13">
        <v>58891.084261999997</v>
      </c>
      <c r="M17" s="13">
        <v>60051.087211999999</v>
      </c>
      <c r="N17" s="13">
        <v>62241.190714999997</v>
      </c>
      <c r="O17" s="13">
        <v>63903.128354</v>
      </c>
      <c r="P17" s="13">
        <v>63633.016808</v>
      </c>
      <c r="Q17" s="13">
        <v>62171.890434000001</v>
      </c>
      <c r="R17" s="13">
        <v>62955.176158000002</v>
      </c>
      <c r="S17" s="13">
        <v>63992.675702</v>
      </c>
      <c r="T17" s="13">
        <v>64358.012927000003</v>
      </c>
      <c r="U17" s="13">
        <v>63102.429005999998</v>
      </c>
      <c r="V17" s="13">
        <v>63447.784632000003</v>
      </c>
      <c r="W17" s="13">
        <v>64665.349525999998</v>
      </c>
      <c r="X17" s="13">
        <v>65001.8</v>
      </c>
    </row>
    <row r="18" spans="1:24" ht="13.5" customHeight="1" x14ac:dyDescent="0.25">
      <c r="A18" s="81" t="s">
        <v>17</v>
      </c>
      <c r="B18" s="14" t="s">
        <v>4</v>
      </c>
      <c r="C18" s="15">
        <v>95206</v>
      </c>
      <c r="D18" s="15">
        <v>98182.1</v>
      </c>
      <c r="E18" s="15">
        <v>107759.1</v>
      </c>
      <c r="F18" s="15">
        <v>117255.00000099999</v>
      </c>
      <c r="G18" s="15">
        <v>123172.00000099999</v>
      </c>
      <c r="H18" s="15">
        <v>129068</v>
      </c>
      <c r="I18" s="15">
        <v>127175.099999</v>
      </c>
      <c r="J18" s="15">
        <v>131521</v>
      </c>
      <c r="K18" s="15">
        <v>132863.99999800001</v>
      </c>
      <c r="L18" s="15">
        <v>140629</v>
      </c>
      <c r="M18" s="15">
        <v>146103</v>
      </c>
      <c r="N18" s="15">
        <v>161299.00000100001</v>
      </c>
      <c r="O18" s="15">
        <v>163786.00000100001</v>
      </c>
      <c r="P18" s="15">
        <v>159105.99991099999</v>
      </c>
      <c r="Q18" s="15">
        <v>151227</v>
      </c>
      <c r="R18" s="15">
        <v>161268</v>
      </c>
      <c r="S18" s="15">
        <v>167128.88888899999</v>
      </c>
      <c r="T18" s="15">
        <v>165244</v>
      </c>
      <c r="U18" s="15">
        <v>160493</v>
      </c>
      <c r="V18" s="15">
        <v>163962</v>
      </c>
      <c r="W18" s="15">
        <v>167397</v>
      </c>
      <c r="X18" s="15">
        <v>171857</v>
      </c>
    </row>
    <row r="19" spans="1:24" x14ac:dyDescent="0.25">
      <c r="A19" s="79"/>
      <c r="B19" s="3" t="s">
        <v>5</v>
      </c>
      <c r="C19" s="11">
        <v>52206.085082999998</v>
      </c>
      <c r="D19" s="11">
        <v>54084.119233999998</v>
      </c>
      <c r="E19" s="11">
        <v>59236.894051000003</v>
      </c>
      <c r="F19" s="11">
        <v>64409.386459000001</v>
      </c>
      <c r="G19" s="11">
        <v>67505.089301999993</v>
      </c>
      <c r="H19" s="11">
        <v>71234.860417999997</v>
      </c>
      <c r="I19" s="11">
        <v>70568.238115999993</v>
      </c>
      <c r="J19" s="11">
        <v>72367.718563999995</v>
      </c>
      <c r="K19" s="11">
        <v>72894.473587</v>
      </c>
      <c r="L19" s="11">
        <v>76987.416431000005</v>
      </c>
      <c r="M19" s="11">
        <v>80205.242383999997</v>
      </c>
      <c r="N19" s="11">
        <v>88086.651668999999</v>
      </c>
      <c r="O19" s="11">
        <v>89875.064006999994</v>
      </c>
      <c r="P19" s="11">
        <v>87686.364138999998</v>
      </c>
      <c r="Q19" s="11">
        <v>82475.772219000006</v>
      </c>
      <c r="R19" s="11">
        <v>89006.941208999997</v>
      </c>
      <c r="S19" s="11">
        <v>93048.294999000005</v>
      </c>
      <c r="T19" s="11">
        <v>92892.285829</v>
      </c>
      <c r="U19" s="11">
        <v>91228.855171999996</v>
      </c>
      <c r="V19" s="11">
        <v>94726.370666000003</v>
      </c>
      <c r="W19" s="11">
        <v>96726.317773000002</v>
      </c>
      <c r="X19" s="11">
        <v>98804</v>
      </c>
    </row>
    <row r="20" spans="1:24" x14ac:dyDescent="0.25">
      <c r="A20" s="79"/>
      <c r="B20" s="3" t="s">
        <v>6</v>
      </c>
      <c r="C20" s="11">
        <v>20741.460600999999</v>
      </c>
      <c r="D20" s="11">
        <v>21255.256222</v>
      </c>
      <c r="E20" s="11">
        <v>23381.769410000001</v>
      </c>
      <c r="F20" s="11">
        <v>25381.085622999999</v>
      </c>
      <c r="G20" s="11">
        <v>26723.714946</v>
      </c>
      <c r="H20" s="11">
        <v>28056.760806999999</v>
      </c>
      <c r="I20" s="11">
        <v>27507.289775000001</v>
      </c>
      <c r="J20" s="11">
        <v>29330.329419000002</v>
      </c>
      <c r="K20" s="11">
        <v>29566.951216000001</v>
      </c>
      <c r="L20" s="11">
        <v>31483.781582</v>
      </c>
      <c r="M20" s="11">
        <v>32601.828694</v>
      </c>
      <c r="N20" s="11">
        <v>35795.825051</v>
      </c>
      <c r="O20" s="11">
        <v>35979.785276000002</v>
      </c>
      <c r="P20" s="11">
        <v>34732.703754000002</v>
      </c>
      <c r="Q20" s="11">
        <v>33510.654749000001</v>
      </c>
      <c r="R20" s="11">
        <v>35785.047759000001</v>
      </c>
      <c r="S20" s="11">
        <v>36655.729697000002</v>
      </c>
      <c r="T20" s="11">
        <v>36050.868442999999</v>
      </c>
      <c r="U20" s="11">
        <v>34915.898305000002</v>
      </c>
      <c r="V20" s="11">
        <v>35238.608194</v>
      </c>
      <c r="W20" s="11">
        <v>35923.137211000001</v>
      </c>
      <c r="X20" s="11">
        <v>37248.1</v>
      </c>
    </row>
    <row r="21" spans="1:24" x14ac:dyDescent="0.25">
      <c r="A21" s="79"/>
      <c r="B21" s="3" t="s">
        <v>7</v>
      </c>
      <c r="C21" s="11">
        <v>22258.454318</v>
      </c>
      <c r="D21" s="11">
        <v>22842.724545000001</v>
      </c>
      <c r="E21" s="11">
        <v>25140.436538999998</v>
      </c>
      <c r="F21" s="11">
        <v>27464.52792</v>
      </c>
      <c r="G21" s="11">
        <v>28943.195753</v>
      </c>
      <c r="H21" s="11">
        <v>29776.378773</v>
      </c>
      <c r="I21" s="11">
        <v>29099.572107</v>
      </c>
      <c r="J21" s="11">
        <v>29822.952018</v>
      </c>
      <c r="K21" s="11">
        <v>30402.575196000002</v>
      </c>
      <c r="L21" s="11">
        <v>32157.801986999999</v>
      </c>
      <c r="M21" s="11">
        <v>33295.928921999999</v>
      </c>
      <c r="N21" s="11">
        <v>37416.523278000001</v>
      </c>
      <c r="O21" s="11">
        <v>37931.150717999997</v>
      </c>
      <c r="P21" s="11">
        <v>36686.932018</v>
      </c>
      <c r="Q21" s="11">
        <v>35240.573034000001</v>
      </c>
      <c r="R21" s="11">
        <v>36476.011034000003</v>
      </c>
      <c r="S21" s="11">
        <v>37424.864193000001</v>
      </c>
      <c r="T21" s="11">
        <v>36300.845729000001</v>
      </c>
      <c r="U21" s="11">
        <v>34348.246523000002</v>
      </c>
      <c r="V21" s="11">
        <v>33997.021138999997</v>
      </c>
      <c r="W21" s="11">
        <v>34747.545014000003</v>
      </c>
      <c r="X21" s="11">
        <v>35804.800000000003</v>
      </c>
    </row>
    <row r="22" spans="1:24" ht="13.8" thickBot="1" x14ac:dyDescent="0.3">
      <c r="A22" s="80"/>
      <c r="B22" s="12" t="s">
        <v>8</v>
      </c>
      <c r="C22" s="13">
        <v>3999.1517090000002</v>
      </c>
      <c r="D22" s="13">
        <v>4098.7491010000003</v>
      </c>
      <c r="E22" s="13">
        <v>4549.4636659999996</v>
      </c>
      <c r="F22" s="13">
        <v>4917.7514300000003</v>
      </c>
      <c r="G22" s="13">
        <v>5286.4152359999998</v>
      </c>
      <c r="H22" s="13">
        <v>5527.2330480000001</v>
      </c>
      <c r="I22" s="13">
        <v>5223.3779500000001</v>
      </c>
      <c r="J22" s="13">
        <v>5154.5996649999997</v>
      </c>
      <c r="K22" s="13">
        <v>5381.0764010000003</v>
      </c>
      <c r="L22" s="13">
        <v>5690.5468810000002</v>
      </c>
      <c r="M22" s="13">
        <v>5783.367303</v>
      </c>
      <c r="N22" s="13">
        <v>6611.983185</v>
      </c>
      <c r="O22" s="13">
        <v>6846.5769929999997</v>
      </c>
      <c r="P22" s="13">
        <v>6553.3733849999999</v>
      </c>
      <c r="Q22" s="13">
        <v>6238.395117</v>
      </c>
      <c r="R22" s="13">
        <v>6182.9424499999996</v>
      </c>
      <c r="S22" s="13">
        <v>6116.7496540000002</v>
      </c>
      <c r="T22" s="13">
        <v>5839.5837000000001</v>
      </c>
      <c r="U22" s="13">
        <v>5454.5647060000001</v>
      </c>
      <c r="V22" s="13">
        <v>5312.1376529999998</v>
      </c>
      <c r="W22" s="13">
        <v>5434.1411630000002</v>
      </c>
      <c r="X22" s="13">
        <v>5826.1</v>
      </c>
    </row>
    <row r="23" spans="1:24" x14ac:dyDescent="0.25">
      <c r="A23" s="16" t="s">
        <v>18</v>
      </c>
    </row>
  </sheetData>
  <mergeCells count="3">
    <mergeCell ref="A8:A12"/>
    <mergeCell ref="A13:A17"/>
    <mergeCell ref="A18:A22"/>
  </mergeCells>
  <pageMargins left="0.75" right="0.75" top="1" bottom="1" header="0.5" footer="0.5"/>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
  <sheetViews>
    <sheetView workbookViewId="0">
      <selection activeCell="A2" sqref="A2"/>
    </sheetView>
  </sheetViews>
  <sheetFormatPr defaultColWidth="9.109375" defaultRowHeight="13.2" x14ac:dyDescent="0.25"/>
  <cols>
    <col min="1" max="2" width="27.44140625" style="17" customWidth="1"/>
    <col min="3" max="23" width="13.109375" style="17" bestFit="1" customWidth="1"/>
    <col min="24" max="24" width="14.77734375" style="17" customWidth="1"/>
    <col min="25" max="25" width="18.88671875" style="17" customWidth="1"/>
    <col min="26" max="16384" width="9.109375" style="17"/>
  </cols>
  <sheetData>
    <row r="1" spans="1:25" s="30" customFormat="1" x14ac:dyDescent="0.25">
      <c r="A1" s="29" t="s">
        <v>22</v>
      </c>
    </row>
    <row r="2" spans="1:25" s="30" customFormat="1" x14ac:dyDescent="0.25">
      <c r="A2" s="66" t="s">
        <v>0</v>
      </c>
      <c r="B2" s="67"/>
      <c r="C2" s="67"/>
      <c r="D2" s="67"/>
      <c r="E2" s="67"/>
      <c r="F2" s="67"/>
      <c r="G2" s="67"/>
      <c r="H2" s="67"/>
      <c r="I2" s="67"/>
      <c r="J2" s="67"/>
      <c r="K2" s="67"/>
      <c r="L2" s="67"/>
      <c r="M2" s="67"/>
      <c r="N2" s="67"/>
      <c r="O2" s="67"/>
      <c r="P2" s="67"/>
      <c r="Q2" s="67"/>
      <c r="R2" s="67"/>
      <c r="S2" s="67"/>
    </row>
    <row r="3" spans="1:25" x14ac:dyDescent="0.25">
      <c r="A3" s="16" t="s">
        <v>1</v>
      </c>
      <c r="B3" s="16"/>
      <c r="C3" s="16"/>
      <c r="D3" s="16"/>
      <c r="E3" s="16"/>
      <c r="F3" s="16"/>
      <c r="G3" s="16"/>
      <c r="H3" s="16"/>
      <c r="I3" s="16"/>
      <c r="J3" s="16"/>
      <c r="K3" s="16"/>
      <c r="L3" s="16"/>
      <c r="M3" s="16"/>
      <c r="N3" s="16"/>
      <c r="O3" s="16"/>
      <c r="P3" s="16"/>
      <c r="Q3" s="16"/>
      <c r="R3" s="16"/>
      <c r="S3" s="16"/>
    </row>
    <row r="4" spans="1:25" x14ac:dyDescent="0.25">
      <c r="A4" s="6">
        <v>43070</v>
      </c>
      <c r="B4" s="16"/>
      <c r="C4" s="16"/>
      <c r="D4" s="16"/>
      <c r="E4" s="16"/>
      <c r="F4" s="16"/>
      <c r="G4" s="16"/>
      <c r="H4" s="16"/>
      <c r="I4" s="16"/>
      <c r="J4" s="16"/>
      <c r="K4" s="16"/>
      <c r="L4" s="16"/>
      <c r="M4" s="16"/>
      <c r="N4" s="16"/>
      <c r="O4" s="16"/>
      <c r="P4" s="16"/>
      <c r="Q4" s="16"/>
      <c r="R4" s="16"/>
      <c r="S4" s="16"/>
    </row>
    <row r="5" spans="1:25" x14ac:dyDescent="0.25">
      <c r="A5" s="18"/>
      <c r="B5" s="18"/>
      <c r="C5" s="16"/>
      <c r="D5" s="16"/>
      <c r="E5" s="16"/>
      <c r="F5" s="16"/>
      <c r="G5" s="16"/>
      <c r="H5" s="16"/>
      <c r="I5" s="16"/>
      <c r="J5" s="16"/>
      <c r="K5" s="16"/>
      <c r="L5" s="16"/>
      <c r="M5" s="16"/>
      <c r="N5" s="16"/>
      <c r="O5" s="16"/>
      <c r="P5" s="16"/>
      <c r="Q5" s="16"/>
      <c r="R5" s="16"/>
      <c r="S5" s="16"/>
      <c r="T5" s="16"/>
      <c r="U5" s="16"/>
      <c r="V5" s="16"/>
    </row>
    <row r="6" spans="1:25" s="19" customFormat="1" x14ac:dyDescent="0.25">
      <c r="A6" s="27" t="s">
        <v>2</v>
      </c>
      <c r="B6" s="27" t="s">
        <v>3</v>
      </c>
      <c r="C6" s="28">
        <v>1995</v>
      </c>
      <c r="D6" s="28">
        <v>1996</v>
      </c>
      <c r="E6" s="28">
        <v>1997</v>
      </c>
      <c r="F6" s="28">
        <v>1998</v>
      </c>
      <c r="G6" s="28">
        <v>1999</v>
      </c>
      <c r="H6" s="28">
        <v>2000</v>
      </c>
      <c r="I6" s="28">
        <v>2001</v>
      </c>
      <c r="J6" s="28">
        <v>2002</v>
      </c>
      <c r="K6" s="28">
        <v>2003</v>
      </c>
      <c r="L6" s="28">
        <v>2004</v>
      </c>
      <c r="M6" s="28">
        <v>2005</v>
      </c>
      <c r="N6" s="28">
        <v>2006</v>
      </c>
      <c r="O6" s="28">
        <v>2007</v>
      </c>
      <c r="P6" s="28">
        <v>2008</v>
      </c>
      <c r="Q6" s="28">
        <v>2009</v>
      </c>
      <c r="R6" s="28">
        <v>2010</v>
      </c>
      <c r="S6" s="28">
        <v>2011</v>
      </c>
      <c r="T6" s="28">
        <v>2012</v>
      </c>
      <c r="U6" s="28">
        <v>2013</v>
      </c>
      <c r="V6" s="28">
        <v>2014</v>
      </c>
      <c r="W6" s="28">
        <v>2015</v>
      </c>
      <c r="X6" s="28">
        <v>2016</v>
      </c>
    </row>
    <row r="7" spans="1:25" x14ac:dyDescent="0.25">
      <c r="A7" s="82" t="s">
        <v>15</v>
      </c>
      <c r="B7" s="16" t="s">
        <v>4</v>
      </c>
      <c r="C7" s="22">
        <v>1409058.7237746101</v>
      </c>
      <c r="D7" s="22">
        <v>1427184.38234258</v>
      </c>
      <c r="E7" s="22">
        <v>1453378.4293477701</v>
      </c>
      <c r="F7" s="22">
        <v>1476866.0884501601</v>
      </c>
      <c r="G7" s="22">
        <v>1499902.9974205301</v>
      </c>
      <c r="H7" s="22">
        <v>1555551.0183437299</v>
      </c>
      <c r="I7" s="22">
        <v>1583118.27518983</v>
      </c>
      <c r="J7" s="22">
        <v>1587053.05723505</v>
      </c>
      <c r="K7" s="22">
        <v>1589454.6476652501</v>
      </c>
      <c r="L7" s="22">
        <v>1614598.80341896</v>
      </c>
      <c r="M7" s="22">
        <v>1629932.0804630499</v>
      </c>
      <c r="N7" s="22">
        <v>1662638.0959616599</v>
      </c>
      <c r="O7" s="22">
        <v>1687143.24504922</v>
      </c>
      <c r="P7" s="22">
        <v>1669421.40327505</v>
      </c>
      <c r="Q7" s="22">
        <v>1577902.8212023601</v>
      </c>
      <c r="R7" s="22">
        <v>1604514.5196</v>
      </c>
      <c r="S7" s="22">
        <v>1613766.54598999</v>
      </c>
      <c r="T7" s="22">
        <v>1568274.1793843</v>
      </c>
      <c r="U7" s="22">
        <v>1541171.90109276</v>
      </c>
      <c r="V7" s="22">
        <v>1542588.46948442</v>
      </c>
      <c r="W7" s="22">
        <v>1553876.0607157501</v>
      </c>
      <c r="X7" s="22">
        <v>1573002.5</v>
      </c>
      <c r="Y7" s="73">
        <f>(X7-W7)/W7*100</f>
        <v>1.2308857680347969</v>
      </c>
    </row>
    <row r="8" spans="1:25" x14ac:dyDescent="0.25">
      <c r="A8" s="82"/>
      <c r="B8" s="16" t="s">
        <v>5</v>
      </c>
      <c r="C8" s="22">
        <v>758540.25024682004</v>
      </c>
      <c r="D8" s="22">
        <v>771213.44662268995</v>
      </c>
      <c r="E8" s="22">
        <v>783616.94081533002</v>
      </c>
      <c r="F8" s="22">
        <v>794814.12687823002</v>
      </c>
      <c r="G8" s="22">
        <v>805809.37467582</v>
      </c>
      <c r="H8" s="22">
        <v>839177.74788799998</v>
      </c>
      <c r="I8" s="22">
        <v>852601.73269482004</v>
      </c>
      <c r="J8" s="22">
        <v>853368.13380632002</v>
      </c>
      <c r="K8" s="22">
        <v>858141.94329921005</v>
      </c>
      <c r="L8" s="22">
        <v>871096.45319721999</v>
      </c>
      <c r="M8" s="22">
        <v>881241.22721014998</v>
      </c>
      <c r="N8" s="22">
        <v>898838.47904801997</v>
      </c>
      <c r="O8" s="22">
        <v>913734.43779812998</v>
      </c>
      <c r="P8" s="22">
        <v>910532.39227330999</v>
      </c>
      <c r="Q8" s="22">
        <v>851744.19978362997</v>
      </c>
      <c r="R8" s="22">
        <v>878223.98843899998</v>
      </c>
      <c r="S8" s="22">
        <v>887722.97035982006</v>
      </c>
      <c r="T8" s="22">
        <v>861032.79559644999</v>
      </c>
      <c r="U8" s="22">
        <v>850722.49870267999</v>
      </c>
      <c r="V8" s="22">
        <v>854486.70186820999</v>
      </c>
      <c r="W8" s="22">
        <v>860925.23940286995</v>
      </c>
      <c r="X8" s="22">
        <v>872911</v>
      </c>
      <c r="Y8" s="73">
        <f t="shared" ref="Y8:Y21" si="0">(X8-W8)/W8*100</f>
        <v>1.3921952857884927</v>
      </c>
    </row>
    <row r="9" spans="1:25" x14ac:dyDescent="0.25">
      <c r="A9" s="82"/>
      <c r="B9" s="16" t="s">
        <v>6</v>
      </c>
      <c r="C9" s="22">
        <v>301779.11228543997</v>
      </c>
      <c r="D9" s="22">
        <v>304108.47285328998</v>
      </c>
      <c r="E9" s="22">
        <v>310166.23237704998</v>
      </c>
      <c r="F9" s="22">
        <v>315751.16672257002</v>
      </c>
      <c r="G9" s="22">
        <v>320728.37138680002</v>
      </c>
      <c r="H9" s="22">
        <v>330819.70531753002</v>
      </c>
      <c r="I9" s="22">
        <v>339086.51116001001</v>
      </c>
      <c r="J9" s="22">
        <v>343989.08946802001</v>
      </c>
      <c r="K9" s="22">
        <v>343766.49705409998</v>
      </c>
      <c r="L9" s="22">
        <v>353426.78834027</v>
      </c>
      <c r="M9" s="22">
        <v>355725.99814688001</v>
      </c>
      <c r="N9" s="22">
        <v>363570.79049995</v>
      </c>
      <c r="O9" s="22">
        <v>370194.24260271998</v>
      </c>
      <c r="P9" s="22">
        <v>362947.10372721998</v>
      </c>
      <c r="Q9" s="22">
        <v>349211.91188144003</v>
      </c>
      <c r="R9" s="22">
        <v>351652.31780100003</v>
      </c>
      <c r="S9" s="22">
        <v>353658.44848704</v>
      </c>
      <c r="T9" s="22">
        <v>342673.17873411003</v>
      </c>
      <c r="U9" s="22">
        <v>335319.02164907003</v>
      </c>
      <c r="V9" s="22">
        <v>335987.78631862003</v>
      </c>
      <c r="W9" s="22">
        <v>337057.02014743001</v>
      </c>
      <c r="X9" s="22">
        <v>339515.1</v>
      </c>
      <c r="Y9" s="73">
        <f t="shared" si="0"/>
        <v>0.7292771565757008</v>
      </c>
    </row>
    <row r="10" spans="1:25" x14ac:dyDescent="0.25">
      <c r="A10" s="82"/>
      <c r="B10" s="16" t="s">
        <v>7</v>
      </c>
      <c r="C10" s="22">
        <v>348009.56739171001</v>
      </c>
      <c r="D10" s="22">
        <v>350746.49695827998</v>
      </c>
      <c r="E10" s="22">
        <v>358369.50165843999</v>
      </c>
      <c r="F10" s="22">
        <v>365223.18320428999</v>
      </c>
      <c r="G10" s="22">
        <v>372400.79631747003</v>
      </c>
      <c r="H10" s="22">
        <v>384414.82274277997</v>
      </c>
      <c r="I10" s="22">
        <v>390568.96241227997</v>
      </c>
      <c r="J10" s="22">
        <v>389005.51051610999</v>
      </c>
      <c r="K10" s="22">
        <v>386624.48401754</v>
      </c>
      <c r="L10" s="22">
        <v>388839.67692346999</v>
      </c>
      <c r="M10" s="22">
        <v>391762.16291214002</v>
      </c>
      <c r="N10" s="22">
        <v>398939.90260938997</v>
      </c>
      <c r="O10" s="22">
        <v>401837.30705671001</v>
      </c>
      <c r="P10" s="22">
        <v>394467.00171272998</v>
      </c>
      <c r="Q10" s="22">
        <v>375579.71818968997</v>
      </c>
      <c r="R10" s="22">
        <v>373282.49168500002</v>
      </c>
      <c r="S10" s="22">
        <v>370855.46726836002</v>
      </c>
      <c r="T10" s="22">
        <v>363066.37835448998</v>
      </c>
      <c r="U10" s="22">
        <v>353433.05754970998</v>
      </c>
      <c r="V10" s="22">
        <v>350440.01378590002</v>
      </c>
      <c r="W10" s="22">
        <v>354165.50910965999</v>
      </c>
      <c r="X10" s="22">
        <v>358971.9</v>
      </c>
      <c r="Y10" s="73">
        <f t="shared" si="0"/>
        <v>1.3571030398817945</v>
      </c>
    </row>
    <row r="11" spans="1:25" ht="13.8" thickBot="1" x14ac:dyDescent="0.3">
      <c r="A11" s="83"/>
      <c r="B11" s="23" t="s">
        <v>8</v>
      </c>
      <c r="C11" s="24">
        <v>64805.445465199999</v>
      </c>
      <c r="D11" s="24">
        <v>65394.882825209999</v>
      </c>
      <c r="E11" s="24">
        <v>66120.788005359995</v>
      </c>
      <c r="F11" s="24">
        <v>67996.089946489999</v>
      </c>
      <c r="G11" s="24">
        <v>70809.789486220005</v>
      </c>
      <c r="H11" s="24">
        <v>72809.266464379994</v>
      </c>
      <c r="I11" s="24">
        <v>73318.833548280003</v>
      </c>
      <c r="J11" s="24">
        <v>72454.819937699998</v>
      </c>
      <c r="K11" s="24">
        <v>71477.207642399997</v>
      </c>
      <c r="L11" s="24">
        <v>72000.767801840004</v>
      </c>
      <c r="M11" s="24">
        <v>72374.921304420001</v>
      </c>
      <c r="N11" s="24">
        <v>74062.481036700003</v>
      </c>
      <c r="O11" s="24">
        <v>74303.308534709999</v>
      </c>
      <c r="P11" s="24">
        <v>72052.336763640007</v>
      </c>
      <c r="Q11" s="24">
        <v>68653.22134453</v>
      </c>
      <c r="R11" s="24">
        <v>69138.118606999997</v>
      </c>
      <c r="S11" s="24">
        <v>69307.553519189998</v>
      </c>
      <c r="T11" s="24">
        <v>68603.501273600006</v>
      </c>
      <c r="U11" s="24">
        <v>66654.965054229993</v>
      </c>
      <c r="V11" s="24">
        <v>66640.783083350005</v>
      </c>
      <c r="W11" s="24">
        <v>67430.358878159997</v>
      </c>
      <c r="X11" s="24">
        <v>67213.3</v>
      </c>
      <c r="Y11" s="73">
        <f t="shared" si="0"/>
        <v>-0.32190082000334369</v>
      </c>
    </row>
    <row r="12" spans="1:25" x14ac:dyDescent="0.25">
      <c r="A12" s="84" t="s">
        <v>16</v>
      </c>
      <c r="B12" s="25" t="s">
        <v>4</v>
      </c>
      <c r="C12" s="26">
        <v>1270962.0594871801</v>
      </c>
      <c r="D12" s="26">
        <v>1287529.4815360899</v>
      </c>
      <c r="E12" s="26">
        <v>1308328.1406622899</v>
      </c>
      <c r="F12" s="26">
        <v>1326675.1125604699</v>
      </c>
      <c r="G12" s="26">
        <v>1346539.0265758401</v>
      </c>
      <c r="H12" s="26">
        <v>1398284.4600174199</v>
      </c>
      <c r="I12" s="26">
        <v>1422063.0918012799</v>
      </c>
      <c r="J12" s="26">
        <v>1426715.9851291999</v>
      </c>
      <c r="K12" s="26">
        <v>1427460.47677672</v>
      </c>
      <c r="L12" s="26">
        <v>1450270.2175094101</v>
      </c>
      <c r="M12" s="26">
        <v>1462478.44586149</v>
      </c>
      <c r="N12" s="26">
        <v>1490923.4608879299</v>
      </c>
      <c r="O12" s="26">
        <v>1514368.02179818</v>
      </c>
      <c r="P12" s="26">
        <v>1501603.3510571001</v>
      </c>
      <c r="Q12" s="26">
        <v>1418573.4052552099</v>
      </c>
      <c r="R12" s="26">
        <v>1443246.5196</v>
      </c>
      <c r="S12" s="26">
        <v>1451697.3150732999</v>
      </c>
      <c r="T12" s="26">
        <v>1416148.37384359</v>
      </c>
      <c r="U12" s="26">
        <v>1395028.94909957</v>
      </c>
      <c r="V12" s="26">
        <v>1396994.04947702</v>
      </c>
      <c r="W12" s="26">
        <v>1404386.9185196001</v>
      </c>
      <c r="X12" s="26">
        <v>1421128.5</v>
      </c>
      <c r="Y12" s="73">
        <f t="shared" si="0"/>
        <v>1.1920918131342084</v>
      </c>
    </row>
    <row r="13" spans="1:25" x14ac:dyDescent="0.25">
      <c r="A13" s="82"/>
      <c r="B13" s="16" t="s">
        <v>5</v>
      </c>
      <c r="C13" s="22">
        <v>683753.40941619</v>
      </c>
      <c r="D13" s="22">
        <v>695274.82435412996</v>
      </c>
      <c r="E13" s="22">
        <v>704905.30522377999</v>
      </c>
      <c r="F13" s="22">
        <v>713464.70216133003</v>
      </c>
      <c r="G13" s="22">
        <v>722861.22817014996</v>
      </c>
      <c r="H13" s="22">
        <v>753751.62478653004</v>
      </c>
      <c r="I13" s="22">
        <v>765280.63542577997</v>
      </c>
      <c r="J13" s="22">
        <v>766585.81396665995</v>
      </c>
      <c r="K13" s="22">
        <v>770078.25592246</v>
      </c>
      <c r="L13" s="22">
        <v>781804.40987418999</v>
      </c>
      <c r="M13" s="22">
        <v>790058.80359483999</v>
      </c>
      <c r="N13" s="22">
        <v>805325.70749910001</v>
      </c>
      <c r="O13" s="22">
        <v>819466.71961668995</v>
      </c>
      <c r="P13" s="22">
        <v>818278.07521186001</v>
      </c>
      <c r="Q13" s="22">
        <v>765006.74275183002</v>
      </c>
      <c r="R13" s="22">
        <v>789217.04723100003</v>
      </c>
      <c r="S13" s="22">
        <v>797934.62520749005</v>
      </c>
      <c r="T13" s="22">
        <v>776916.56991196994</v>
      </c>
      <c r="U13" s="22">
        <v>769633.81901227997</v>
      </c>
      <c r="V13" s="22">
        <v>773444.05163727002</v>
      </c>
      <c r="W13" s="22">
        <v>777646.39898927999</v>
      </c>
      <c r="X13" s="22">
        <v>788226.5</v>
      </c>
      <c r="Y13" s="73">
        <f t="shared" si="0"/>
        <v>1.3605285158487388</v>
      </c>
    </row>
    <row r="14" spans="1:25" x14ac:dyDescent="0.25">
      <c r="A14" s="82"/>
      <c r="B14" s="16" t="s">
        <v>6</v>
      </c>
      <c r="C14" s="22">
        <v>271879.38796277001</v>
      </c>
      <c r="D14" s="22">
        <v>274014.39960976999</v>
      </c>
      <c r="E14" s="22">
        <v>278857.37250976003</v>
      </c>
      <c r="F14" s="22">
        <v>283272.92299599003</v>
      </c>
      <c r="G14" s="22">
        <v>287555.35586284002</v>
      </c>
      <c r="H14" s="22">
        <v>296975.65110293002</v>
      </c>
      <c r="I14" s="22">
        <v>304181.63625813997</v>
      </c>
      <c r="J14" s="22">
        <v>308835.28791456</v>
      </c>
      <c r="K14" s="22">
        <v>308320.04092713998</v>
      </c>
      <c r="L14" s="22">
        <v>317015.37472993002</v>
      </c>
      <c r="M14" s="22">
        <v>318725.69192178</v>
      </c>
      <c r="N14" s="22">
        <v>325553.20871665998</v>
      </c>
      <c r="O14" s="22">
        <v>331805.94495833002</v>
      </c>
      <c r="P14" s="22">
        <v>326003.59932873998</v>
      </c>
      <c r="Q14" s="22">
        <v>313505.19724831003</v>
      </c>
      <c r="R14" s="22">
        <v>315867.27004099998</v>
      </c>
      <c r="S14" s="22">
        <v>317714.86017666</v>
      </c>
      <c r="T14" s="22">
        <v>309011.29015861999</v>
      </c>
      <c r="U14" s="22">
        <v>303228.01718556002</v>
      </c>
      <c r="V14" s="22">
        <v>303989.44644072</v>
      </c>
      <c r="W14" s="22">
        <v>304258.13241408998</v>
      </c>
      <c r="X14" s="22">
        <v>306412.7</v>
      </c>
      <c r="Y14" s="73">
        <f t="shared" si="0"/>
        <v>0.70813804344848252</v>
      </c>
    </row>
    <row r="15" spans="1:25" x14ac:dyDescent="0.25">
      <c r="A15" s="82"/>
      <c r="B15" s="16" t="s">
        <v>7</v>
      </c>
      <c r="C15" s="22">
        <v>314538.51456858998</v>
      </c>
      <c r="D15" s="22">
        <v>317071.84616204002</v>
      </c>
      <c r="E15" s="22">
        <v>323281.55841613002</v>
      </c>
      <c r="F15" s="22">
        <v>328795.86736650002</v>
      </c>
      <c r="G15" s="22">
        <v>335086.96829257999</v>
      </c>
      <c r="H15" s="22">
        <v>346355.52339314</v>
      </c>
      <c r="I15" s="22">
        <v>351680.67875621998</v>
      </c>
      <c r="J15" s="22">
        <v>350552.81970612</v>
      </c>
      <c r="K15" s="22">
        <v>348109.99449682998</v>
      </c>
      <c r="L15" s="22">
        <v>350205.50425756001</v>
      </c>
      <c r="M15" s="22">
        <v>352484.61592700001</v>
      </c>
      <c r="N15" s="22">
        <v>358751.92666147999</v>
      </c>
      <c r="O15" s="22">
        <v>361717.72598743002</v>
      </c>
      <c r="P15" s="22">
        <v>355854.67477882002</v>
      </c>
      <c r="Q15" s="22">
        <v>338695.76670904999</v>
      </c>
      <c r="R15" s="22">
        <v>336806.48064999998</v>
      </c>
      <c r="S15" s="22">
        <v>334518.16981436999</v>
      </c>
      <c r="T15" s="22">
        <v>328718.24546225002</v>
      </c>
      <c r="U15" s="22">
        <v>320489.17685300001</v>
      </c>
      <c r="V15" s="22">
        <v>317930.21554293</v>
      </c>
      <c r="W15" s="22">
        <v>320793.71931272</v>
      </c>
      <c r="X15" s="22">
        <v>324933.40000000002</v>
      </c>
      <c r="Y15" s="73">
        <f t="shared" si="0"/>
        <v>1.2904494190687472</v>
      </c>
    </row>
    <row r="16" spans="1:25" ht="13.8" thickBot="1" x14ac:dyDescent="0.3">
      <c r="A16" s="83"/>
      <c r="B16" s="23" t="s">
        <v>8</v>
      </c>
      <c r="C16" s="24">
        <v>58975.234090890001</v>
      </c>
      <c r="D16" s="24">
        <v>59530.547815500002</v>
      </c>
      <c r="E16" s="24">
        <v>60074.489200459997</v>
      </c>
      <c r="F16" s="24">
        <v>61656.465919219998</v>
      </c>
      <c r="G16" s="24">
        <v>64193.573799090002</v>
      </c>
      <c r="H16" s="24">
        <v>66109.814601639999</v>
      </c>
      <c r="I16" s="24">
        <v>66534.731545600007</v>
      </c>
      <c r="J16" s="24">
        <v>65811.955500199998</v>
      </c>
      <c r="K16" s="24">
        <v>64881.200834269999</v>
      </c>
      <c r="L16" s="24">
        <v>65387.98509504</v>
      </c>
      <c r="M16" s="24">
        <v>65670.960093450005</v>
      </c>
      <c r="N16" s="24">
        <v>67175.709154419994</v>
      </c>
      <c r="O16" s="24">
        <v>67465.499628930003</v>
      </c>
      <c r="P16" s="24">
        <v>65575.16036183</v>
      </c>
      <c r="Q16" s="24">
        <v>62479.71148202</v>
      </c>
      <c r="R16" s="24">
        <v>62955.176158000002</v>
      </c>
      <c r="S16" s="24">
        <v>63010.228253729998</v>
      </c>
      <c r="T16" s="24">
        <v>62572.229085059997</v>
      </c>
      <c r="U16" s="24">
        <v>60701.548001479998</v>
      </c>
      <c r="V16" s="24">
        <v>60713.336466770001</v>
      </c>
      <c r="W16" s="24">
        <v>61353.969724770002</v>
      </c>
      <c r="X16" s="24">
        <v>61076.7</v>
      </c>
      <c r="Y16" s="73">
        <f t="shared" si="0"/>
        <v>-0.45191814973638961</v>
      </c>
    </row>
    <row r="17" spans="1:25" x14ac:dyDescent="0.25">
      <c r="A17" s="84" t="s">
        <v>17</v>
      </c>
      <c r="B17" s="25" t="s">
        <v>4</v>
      </c>
      <c r="C17" s="26">
        <v>137872.99642981001</v>
      </c>
      <c r="D17" s="26">
        <v>139425.33890005</v>
      </c>
      <c r="E17" s="26">
        <v>144935.95577276</v>
      </c>
      <c r="F17" s="26">
        <v>150101.7485436</v>
      </c>
      <c r="G17" s="26">
        <v>153258.83996494999</v>
      </c>
      <c r="H17" s="26">
        <v>157212.79920502001</v>
      </c>
      <c r="I17" s="26">
        <v>160967.52656488001</v>
      </c>
      <c r="J17" s="26">
        <v>160201.22664703999</v>
      </c>
      <c r="K17" s="26">
        <v>161910.01922066</v>
      </c>
      <c r="L17" s="26">
        <v>164226.25618878001</v>
      </c>
      <c r="M17" s="26">
        <v>167433.28729573</v>
      </c>
      <c r="N17" s="26">
        <v>171741.50049144001</v>
      </c>
      <c r="O17" s="26">
        <v>172816.23475358001</v>
      </c>
      <c r="P17" s="26">
        <v>167835.58362302001</v>
      </c>
      <c r="Q17" s="26">
        <v>159370.74047203999</v>
      </c>
      <c r="R17" s="26">
        <v>161268</v>
      </c>
      <c r="S17" s="26">
        <v>162069.23091668001</v>
      </c>
      <c r="T17" s="26">
        <v>152221.60759197999</v>
      </c>
      <c r="U17" s="26">
        <v>146431.87213142999</v>
      </c>
      <c r="V17" s="26">
        <v>145921.51415721999</v>
      </c>
      <c r="W17" s="26">
        <v>149614.43171862001</v>
      </c>
      <c r="X17" s="26">
        <v>151946.1</v>
      </c>
      <c r="Y17" s="73">
        <f t="shared" si="0"/>
        <v>1.5584514505694012</v>
      </c>
    </row>
    <row r="18" spans="1:25" x14ac:dyDescent="0.25">
      <c r="A18" s="82"/>
      <c r="B18" s="16" t="s">
        <v>5</v>
      </c>
      <c r="C18" s="22">
        <v>74673.464487370002</v>
      </c>
      <c r="D18" s="22">
        <v>75822.222431279995</v>
      </c>
      <c r="E18" s="22">
        <v>78652.482198989994</v>
      </c>
      <c r="F18" s="22">
        <v>81297.232315660003</v>
      </c>
      <c r="G18" s="22">
        <v>82884.6031411</v>
      </c>
      <c r="H18" s="22">
        <v>85393.503145819996</v>
      </c>
      <c r="I18" s="22">
        <v>87266.250282049994</v>
      </c>
      <c r="J18" s="22">
        <v>86711.86335344</v>
      </c>
      <c r="K18" s="22">
        <v>88013.566738680005</v>
      </c>
      <c r="L18" s="22">
        <v>89234.135700540006</v>
      </c>
      <c r="M18" s="22">
        <v>91166.794832700005</v>
      </c>
      <c r="N18" s="22">
        <v>93521.000415600007</v>
      </c>
      <c r="O18" s="22">
        <v>94284.376879339994</v>
      </c>
      <c r="P18" s="22">
        <v>92263.158568989995</v>
      </c>
      <c r="Q18" s="22">
        <v>86760.73809816</v>
      </c>
      <c r="R18" s="22">
        <v>89006.941208999997</v>
      </c>
      <c r="S18" s="22">
        <v>89788.345152309994</v>
      </c>
      <c r="T18" s="22">
        <v>84182.46350672</v>
      </c>
      <c r="U18" s="22">
        <v>81302.774940310002</v>
      </c>
      <c r="V18" s="22">
        <v>81288.894466850004</v>
      </c>
      <c r="W18" s="22">
        <v>83359.417404249994</v>
      </c>
      <c r="X18" s="22">
        <v>84738.2</v>
      </c>
      <c r="Y18" s="73">
        <f t="shared" si="0"/>
        <v>1.6540213915647</v>
      </c>
    </row>
    <row r="19" spans="1:25" x14ac:dyDescent="0.25">
      <c r="A19" s="82"/>
      <c r="B19" s="16" t="s">
        <v>6</v>
      </c>
      <c r="C19" s="22">
        <v>29873.928607379999</v>
      </c>
      <c r="D19" s="22">
        <v>30067.766404009999</v>
      </c>
      <c r="E19" s="22">
        <v>31305.49334827</v>
      </c>
      <c r="F19" s="22">
        <v>32477.39386195</v>
      </c>
      <c r="G19" s="22">
        <v>33169.172254700003</v>
      </c>
      <c r="H19" s="22">
        <v>33851.37498773</v>
      </c>
      <c r="I19" s="22">
        <v>34904.442222290003</v>
      </c>
      <c r="J19" s="22">
        <v>35140.385049420001</v>
      </c>
      <c r="K19" s="22">
        <v>35440.148106389999</v>
      </c>
      <c r="L19" s="22">
        <v>36403.074249429999</v>
      </c>
      <c r="M19" s="22">
        <v>37007.82615619</v>
      </c>
      <c r="N19" s="22">
        <v>38034.583002619998</v>
      </c>
      <c r="O19" s="22">
        <v>38408.373977099996</v>
      </c>
      <c r="P19" s="22">
        <v>36948.007400310002</v>
      </c>
      <c r="Q19" s="22">
        <v>35718.493710360002</v>
      </c>
      <c r="R19" s="22">
        <v>35785.047759000001</v>
      </c>
      <c r="S19" s="22">
        <v>35943.588310370003</v>
      </c>
      <c r="T19" s="22">
        <v>33671.146035559999</v>
      </c>
      <c r="U19" s="22">
        <v>32140.859119150002</v>
      </c>
      <c r="V19" s="22">
        <v>32056.1942174</v>
      </c>
      <c r="W19" s="22">
        <v>32818.382118469999</v>
      </c>
      <c r="X19" s="22">
        <v>33105.9</v>
      </c>
      <c r="Y19" s="73">
        <f t="shared" si="0"/>
        <v>0.87608792076373843</v>
      </c>
    </row>
    <row r="20" spans="1:25" x14ac:dyDescent="0.25">
      <c r="A20" s="82"/>
      <c r="B20" s="16" t="s">
        <v>7</v>
      </c>
      <c r="C20" s="22">
        <v>33388.737746530001</v>
      </c>
      <c r="D20" s="22">
        <v>33590.101763159997</v>
      </c>
      <c r="E20" s="22">
        <v>35041.090628730002</v>
      </c>
      <c r="F20" s="22">
        <v>36398.068604940003</v>
      </c>
      <c r="G20" s="22">
        <v>37283.31793569</v>
      </c>
      <c r="H20" s="22">
        <v>38036.553891789998</v>
      </c>
      <c r="I20" s="22">
        <v>38863.675583479999</v>
      </c>
      <c r="J20" s="22">
        <v>38405.503311419998</v>
      </c>
      <c r="K20" s="22">
        <v>38490.885331229998</v>
      </c>
      <c r="L20" s="22">
        <v>38600.355717689999</v>
      </c>
      <c r="M20" s="22">
        <v>39267.476248660001</v>
      </c>
      <c r="N20" s="22">
        <v>40191.736887339997</v>
      </c>
      <c r="O20" s="22">
        <v>40125.760674880003</v>
      </c>
      <c r="P20" s="22">
        <v>38617.599541219999</v>
      </c>
      <c r="Q20" s="22">
        <v>36892.030307419998</v>
      </c>
      <c r="R20" s="22">
        <v>36476.011034000003</v>
      </c>
      <c r="S20" s="22">
        <v>36337.297454020001</v>
      </c>
      <c r="T20" s="22">
        <v>34368.059155299998</v>
      </c>
      <c r="U20" s="22">
        <v>32977.303442420001</v>
      </c>
      <c r="V20" s="22">
        <v>32543.521609250001</v>
      </c>
      <c r="W20" s="22">
        <v>33403.925359599998</v>
      </c>
      <c r="X20" s="22">
        <v>34069.9</v>
      </c>
      <c r="Y20" s="73">
        <f t="shared" si="0"/>
        <v>1.9937017378366524</v>
      </c>
    </row>
    <row r="21" spans="1:25" ht="13.8" thickBot="1" x14ac:dyDescent="0.3">
      <c r="A21" s="83"/>
      <c r="B21" s="23" t="s">
        <v>8</v>
      </c>
      <c r="C21" s="24">
        <v>5811.8242673900004</v>
      </c>
      <c r="D21" s="24">
        <v>5845.6040360899997</v>
      </c>
      <c r="E21" s="24">
        <v>6032.9044492100002</v>
      </c>
      <c r="F21" s="24">
        <v>6324.7768902400003</v>
      </c>
      <c r="G21" s="24">
        <v>6600.4859195199997</v>
      </c>
      <c r="H21" s="24">
        <v>6687.9863111000004</v>
      </c>
      <c r="I21" s="24">
        <v>6770.5254587500003</v>
      </c>
      <c r="J21" s="24">
        <v>6626.0630014899998</v>
      </c>
      <c r="K21" s="24">
        <v>6583.1162496200004</v>
      </c>
      <c r="L21" s="24">
        <v>6597.3184552499997</v>
      </c>
      <c r="M21" s="24">
        <v>6690.9252773099997</v>
      </c>
      <c r="N21" s="24">
        <v>6874.9665863700002</v>
      </c>
      <c r="O21" s="24">
        <v>6828.5772143800004</v>
      </c>
      <c r="P21" s="24">
        <v>6476.7110560700003</v>
      </c>
      <c r="Q21" s="24">
        <v>6172.9886943499996</v>
      </c>
      <c r="R21" s="24">
        <v>6182.9424499999996</v>
      </c>
      <c r="S21" s="24">
        <v>6297.3252654600001</v>
      </c>
      <c r="T21" s="24">
        <v>6022.0625494100004</v>
      </c>
      <c r="U21" s="24">
        <v>5950.1395574300004</v>
      </c>
      <c r="V21" s="24">
        <v>5920.8594966600003</v>
      </c>
      <c r="W21" s="24">
        <v>6082.6950966200002</v>
      </c>
      <c r="X21" s="24">
        <v>6147.9</v>
      </c>
      <c r="Y21" s="73">
        <f t="shared" si="0"/>
        <v>1.0719738922345814</v>
      </c>
    </row>
    <row r="22" spans="1:25" x14ac:dyDescent="0.25">
      <c r="A22" s="20"/>
      <c r="B22" s="16"/>
      <c r="C22" s="21"/>
      <c r="D22" s="21"/>
      <c r="E22" s="21"/>
      <c r="F22" s="21"/>
      <c r="G22" s="21"/>
      <c r="H22" s="21"/>
      <c r="I22" s="21"/>
      <c r="J22" s="21"/>
      <c r="K22" s="21"/>
      <c r="L22" s="21"/>
      <c r="M22" s="21"/>
      <c r="N22" s="21"/>
      <c r="O22" s="21"/>
      <c r="P22" s="21"/>
      <c r="Q22" s="21"/>
      <c r="R22" s="21"/>
      <c r="S22" s="21"/>
      <c r="T22" s="21"/>
      <c r="U22" s="21"/>
      <c r="V22" s="21"/>
    </row>
    <row r="23" spans="1:25" x14ac:dyDescent="0.25">
      <c r="A23" s="16" t="s">
        <v>18</v>
      </c>
    </row>
    <row r="25" spans="1:25" x14ac:dyDescent="0.25">
      <c r="X25" s="73"/>
    </row>
    <row r="26" spans="1:25" x14ac:dyDescent="0.25">
      <c r="X26" s="73"/>
    </row>
    <row r="27" spans="1:25" x14ac:dyDescent="0.25">
      <c r="X27" s="73"/>
    </row>
    <row r="28" spans="1:25" x14ac:dyDescent="0.25">
      <c r="X28" s="73"/>
    </row>
    <row r="29" spans="1:25" x14ac:dyDescent="0.25">
      <c r="X29" s="73"/>
    </row>
    <row r="30" spans="1:25" x14ac:dyDescent="0.25">
      <c r="X30" s="73"/>
    </row>
    <row r="31" spans="1:25" x14ac:dyDescent="0.25">
      <c r="X31" s="73"/>
    </row>
    <row r="32" spans="1:25" x14ac:dyDescent="0.25">
      <c r="X32" s="73"/>
    </row>
    <row r="33" spans="24:24" x14ac:dyDescent="0.25">
      <c r="X33" s="73"/>
    </row>
    <row r="34" spans="24:24" x14ac:dyDescent="0.25">
      <c r="X34" s="73"/>
    </row>
    <row r="35" spans="24:24" x14ac:dyDescent="0.25">
      <c r="X35" s="73"/>
    </row>
    <row r="36" spans="24:24" x14ac:dyDescent="0.25">
      <c r="X36" s="73"/>
    </row>
    <row r="37" spans="24:24" x14ac:dyDescent="0.25">
      <c r="X37" s="73"/>
    </row>
    <row r="38" spans="24:24" x14ac:dyDescent="0.25">
      <c r="X38" s="73"/>
    </row>
    <row r="39" spans="24:24" x14ac:dyDescent="0.25">
      <c r="X39" s="73"/>
    </row>
  </sheetData>
  <mergeCells count="3">
    <mergeCell ref="A7:A11"/>
    <mergeCell ref="A12:A16"/>
    <mergeCell ref="A17:A21"/>
  </mergeCells>
  <pageMargins left="0.75" right="0.75" top="1" bottom="1" header="0.5" footer="0.5"/>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3"/>
  <sheetViews>
    <sheetView workbookViewId="0">
      <selection activeCell="D23" sqref="D23"/>
    </sheetView>
  </sheetViews>
  <sheetFormatPr defaultColWidth="9.109375" defaultRowHeight="13.2" x14ac:dyDescent="0.25"/>
  <cols>
    <col min="1" max="2" width="27.44140625" style="17" customWidth="1"/>
    <col min="3" max="21" width="12.44140625" style="17" bestFit="1" customWidth="1"/>
    <col min="22" max="22" width="9.109375" style="17"/>
    <col min="23" max="23" width="11.5546875" style="17" customWidth="1"/>
    <col min="24" max="16384" width="9.109375" style="17"/>
  </cols>
  <sheetData>
    <row r="1" spans="1:23" s="30" customFormat="1" x14ac:dyDescent="0.25">
      <c r="A1" s="29" t="s">
        <v>23</v>
      </c>
    </row>
    <row r="2" spans="1:23" s="30" customFormat="1" x14ac:dyDescent="0.25">
      <c r="A2" s="66" t="s">
        <v>24</v>
      </c>
      <c r="B2" s="67"/>
      <c r="C2" s="67"/>
      <c r="D2" s="67"/>
      <c r="E2" s="67"/>
      <c r="F2" s="67"/>
      <c r="G2" s="67"/>
      <c r="H2" s="67"/>
      <c r="I2" s="67"/>
      <c r="J2" s="67"/>
      <c r="K2" s="67"/>
      <c r="L2" s="67"/>
      <c r="M2" s="67"/>
      <c r="N2" s="67"/>
      <c r="O2" s="67"/>
      <c r="P2" s="67"/>
      <c r="Q2" s="67"/>
      <c r="R2" s="67"/>
    </row>
    <row r="3" spans="1:23" x14ac:dyDescent="0.25">
      <c r="A3" s="16" t="s">
        <v>1</v>
      </c>
      <c r="B3" s="16"/>
      <c r="C3" s="16"/>
      <c r="D3" s="16"/>
      <c r="E3" s="16"/>
      <c r="F3" s="16"/>
      <c r="G3" s="16"/>
      <c r="H3" s="16"/>
      <c r="I3" s="16"/>
      <c r="J3" s="16"/>
      <c r="K3" s="16"/>
      <c r="L3" s="16"/>
      <c r="M3" s="16"/>
      <c r="N3" s="16"/>
      <c r="O3" s="16"/>
      <c r="P3" s="16"/>
      <c r="Q3" s="16"/>
      <c r="R3" s="16"/>
    </row>
    <row r="4" spans="1:23" x14ac:dyDescent="0.25">
      <c r="A4" s="6">
        <v>43070</v>
      </c>
      <c r="B4" s="16"/>
      <c r="C4" s="16"/>
      <c r="D4" s="16"/>
      <c r="E4" s="16"/>
      <c r="F4" s="16"/>
      <c r="G4" s="16"/>
      <c r="H4" s="16"/>
      <c r="I4" s="16"/>
      <c r="J4" s="16"/>
      <c r="K4" s="16"/>
      <c r="L4" s="16"/>
      <c r="M4" s="16"/>
      <c r="N4" s="16"/>
      <c r="O4" s="16"/>
      <c r="P4" s="16"/>
      <c r="Q4" s="16"/>
      <c r="R4" s="16"/>
    </row>
    <row r="5" spans="1:23" x14ac:dyDescent="0.25">
      <c r="A5" s="18"/>
      <c r="B5" s="18"/>
      <c r="C5" s="16"/>
      <c r="D5" s="16"/>
      <c r="E5" s="16"/>
      <c r="F5" s="16"/>
      <c r="G5" s="16"/>
      <c r="H5" s="16"/>
      <c r="I5" s="16"/>
      <c r="J5" s="16"/>
      <c r="K5" s="16"/>
      <c r="L5" s="16"/>
      <c r="M5" s="16"/>
      <c r="N5" s="16"/>
      <c r="O5" s="16"/>
      <c r="P5" s="16"/>
      <c r="Q5" s="16"/>
      <c r="R5" s="16"/>
      <c r="S5" s="16"/>
      <c r="T5" s="16"/>
      <c r="U5" s="16"/>
    </row>
    <row r="6" spans="1:23" x14ac:dyDescent="0.25">
      <c r="A6" s="27" t="s">
        <v>2</v>
      </c>
      <c r="B6" s="27" t="s">
        <v>3</v>
      </c>
      <c r="C6" s="28">
        <v>1996</v>
      </c>
      <c r="D6" s="28">
        <v>1997</v>
      </c>
      <c r="E6" s="28">
        <v>1998</v>
      </c>
      <c r="F6" s="28">
        <v>1999</v>
      </c>
      <c r="G6" s="28">
        <v>2000</v>
      </c>
      <c r="H6" s="28">
        <v>2001</v>
      </c>
      <c r="I6" s="28">
        <v>2002</v>
      </c>
      <c r="J6" s="28">
        <v>2003</v>
      </c>
      <c r="K6" s="28">
        <v>2004</v>
      </c>
      <c r="L6" s="28">
        <v>2005</v>
      </c>
      <c r="M6" s="28">
        <v>2006</v>
      </c>
      <c r="N6" s="28">
        <v>2007</v>
      </c>
      <c r="O6" s="28">
        <v>2008</v>
      </c>
      <c r="P6" s="28">
        <v>2009</v>
      </c>
      <c r="Q6" s="28">
        <v>2010</v>
      </c>
      <c r="R6" s="28">
        <v>2011</v>
      </c>
      <c r="S6" s="28">
        <v>2012</v>
      </c>
      <c r="T6" s="28">
        <v>2013</v>
      </c>
      <c r="U6" s="28">
        <v>2014</v>
      </c>
      <c r="V6" s="28">
        <v>2015</v>
      </c>
      <c r="W6" s="27">
        <v>2016</v>
      </c>
    </row>
    <row r="7" spans="1:23" x14ac:dyDescent="0.25">
      <c r="A7" s="85" t="s">
        <v>15</v>
      </c>
      <c r="B7" s="16" t="s">
        <v>4</v>
      </c>
      <c r="C7" s="33">
        <f>+('PIL_V.A. v.concatenati'!D7-'PIL_V.A. v.concatenati'!C7)/'PIL_V.A. v.concatenati'!C7*100</f>
        <v>1.2863664418055341</v>
      </c>
      <c r="D7" s="33">
        <f>+('PIL_V.A. v.concatenati'!E7-'PIL_V.A. v.concatenati'!D7)/'PIL_V.A. v.concatenati'!D7*100</f>
        <v>1.8353653059316097</v>
      </c>
      <c r="E7" s="33">
        <f>+('PIL_V.A. v.concatenati'!F7-'PIL_V.A. v.concatenati'!E7)/'PIL_V.A. v.concatenati'!E7*100</f>
        <v>1.6160731870040597</v>
      </c>
      <c r="F7" s="33">
        <f>+('PIL_V.A. v.concatenati'!G7-'PIL_V.A. v.concatenati'!F7)/'PIL_V.A. v.concatenati'!F7*100</f>
        <v>1.5598508998568144</v>
      </c>
      <c r="G7" s="33">
        <f>+('PIL_V.A. v.concatenati'!H7-'PIL_V.A. v.concatenati'!G7)/'PIL_V.A. v.concatenati'!G7*100</f>
        <v>3.710107988243303</v>
      </c>
      <c r="H7" s="33">
        <f>+('PIL_V.A. v.concatenati'!I7-'PIL_V.A. v.concatenati'!H7)/'PIL_V.A. v.concatenati'!H7*100</f>
        <v>1.7721859663241568</v>
      </c>
      <c r="I7" s="33">
        <f>+('PIL_V.A. v.concatenati'!J7-'PIL_V.A. v.concatenati'!I7)/'PIL_V.A. v.concatenati'!I7*100</f>
        <v>0.24854630932412231</v>
      </c>
      <c r="J7" s="33">
        <f>+('PIL_V.A. v.concatenati'!K7-'PIL_V.A. v.concatenati'!J7)/'PIL_V.A. v.concatenati'!J7*100</f>
        <v>0.15132389048064529</v>
      </c>
      <c r="K7" s="33">
        <f>+('PIL_V.A. v.concatenati'!L7-'PIL_V.A. v.concatenati'!K7)/'PIL_V.A. v.concatenati'!K7*100</f>
        <v>1.5819360301122207</v>
      </c>
      <c r="L7" s="33">
        <f>+('PIL_V.A. v.concatenati'!M7-'PIL_V.A. v.concatenati'!L7)/'PIL_V.A. v.concatenati'!L7*100</f>
        <v>0.94966483386593104</v>
      </c>
      <c r="M7" s="33">
        <f>+('PIL_V.A. v.concatenati'!N7-'PIL_V.A. v.concatenati'!M7)/'PIL_V.A. v.concatenati'!M7*100</f>
        <v>2.0065876296709537</v>
      </c>
      <c r="N7" s="33">
        <f>+('PIL_V.A. v.concatenati'!O7-'PIL_V.A. v.concatenati'!N7)/'PIL_V.A. v.concatenati'!N7*100</f>
        <v>1.4738715025885714</v>
      </c>
      <c r="O7" s="33">
        <f>+('PIL_V.A. v.concatenati'!P7-'PIL_V.A. v.concatenati'!O7)/'PIL_V.A. v.concatenati'!O7*100</f>
        <v>-1.0504052827863497</v>
      </c>
      <c r="P7" s="33">
        <f>+('PIL_V.A. v.concatenati'!Q7-'PIL_V.A. v.concatenati'!P7)/'PIL_V.A. v.concatenati'!P7*100</f>
        <v>-5.4820539555291363</v>
      </c>
      <c r="Q7" s="33">
        <f>+('PIL_V.A. v.concatenati'!R7-'PIL_V.A. v.concatenati'!Q7)/'PIL_V.A. v.concatenati'!Q7*100</f>
        <v>1.6865232788773281</v>
      </c>
      <c r="R7" s="33">
        <f>+('PIL_V.A. v.concatenati'!S7-'PIL_V.A. v.concatenati'!R7)/'PIL_V.A. v.concatenati'!R7*100</f>
        <v>0.57662465979407285</v>
      </c>
      <c r="S7" s="33">
        <f>+('PIL_V.A. v.concatenati'!T7-'PIL_V.A. v.concatenati'!S7)/'PIL_V.A. v.concatenati'!S7*100</f>
        <v>-2.8190178262607364</v>
      </c>
      <c r="T7" s="33">
        <f>+('PIL_V.A. v.concatenati'!U7-'PIL_V.A. v.concatenati'!T7)/'PIL_V.A. v.concatenati'!T7*100</f>
        <v>-1.7281594409837355</v>
      </c>
      <c r="U7" s="33">
        <f>+('PIL_V.A. v.concatenati'!V7-'PIL_V.A. v.concatenati'!U7)/'PIL_V.A. v.concatenati'!U7*100</f>
        <v>9.1915015492793836E-2</v>
      </c>
      <c r="V7" s="33">
        <f>+('PIL_V.A. v.concatenati'!W7-'PIL_V.A. v.concatenati'!V7)/'PIL_V.A. v.concatenati'!V7*100</f>
        <v>0.73173055903255402</v>
      </c>
      <c r="W7" s="74">
        <v>1.2308857680347969</v>
      </c>
    </row>
    <row r="8" spans="1:23" x14ac:dyDescent="0.25">
      <c r="A8" s="85"/>
      <c r="B8" s="16" t="s">
        <v>5</v>
      </c>
      <c r="C8" s="33">
        <f>+('PIL_V.A. v.concatenati'!D8-'PIL_V.A. v.concatenati'!C8)/'PIL_V.A. v.concatenati'!C8*100</f>
        <v>1.670734858400224</v>
      </c>
      <c r="D8" s="33">
        <f>+('PIL_V.A. v.concatenati'!E8-'PIL_V.A. v.concatenati'!D8)/'PIL_V.A. v.concatenati'!D8*100</f>
        <v>1.6083088601421098</v>
      </c>
      <c r="E8" s="33">
        <f>+('PIL_V.A. v.concatenati'!F8-'PIL_V.A. v.concatenati'!E8)/'PIL_V.A. v.concatenati'!E8*100</f>
        <v>1.4289106679150736</v>
      </c>
      <c r="F8" s="33">
        <f>+('PIL_V.A. v.concatenati'!G8-'PIL_V.A. v.concatenati'!F8)/'PIL_V.A. v.concatenati'!F8*100</f>
        <v>1.3833734738429626</v>
      </c>
      <c r="G8" s="33">
        <f>+('PIL_V.A. v.concatenati'!H8-'PIL_V.A. v.concatenati'!G8)/'PIL_V.A. v.concatenati'!G8*100</f>
        <v>4.1409760497765618</v>
      </c>
      <c r="H8" s="33">
        <f>+('PIL_V.A. v.concatenati'!I8-'PIL_V.A. v.concatenati'!H8)/'PIL_V.A. v.concatenati'!H8*100</f>
        <v>1.5996592903714209</v>
      </c>
      <c r="I8" s="33">
        <f>+('PIL_V.A. v.concatenati'!J8-'PIL_V.A. v.concatenati'!I8)/'PIL_V.A. v.concatenati'!I8*100</f>
        <v>8.9889696690812829E-2</v>
      </c>
      <c r="J8" s="33">
        <f>+('PIL_V.A. v.concatenati'!K8-'PIL_V.A. v.concatenati'!J8)/'PIL_V.A. v.concatenati'!J8*100</f>
        <v>0.55940798628103983</v>
      </c>
      <c r="K8" s="33">
        <f>+('PIL_V.A. v.concatenati'!L8-'PIL_V.A. v.concatenati'!K8)/'PIL_V.A. v.concatenati'!K8*100</f>
        <v>1.5095998976818534</v>
      </c>
      <c r="L8" s="33">
        <f>+('PIL_V.A. v.concatenati'!M8-'PIL_V.A. v.concatenati'!L8)/'PIL_V.A. v.concatenati'!L8*100</f>
        <v>1.1645982457734989</v>
      </c>
      <c r="M8" s="33">
        <f>+('PIL_V.A. v.concatenati'!N8-'PIL_V.A. v.concatenati'!M8)/'PIL_V.A. v.concatenati'!M8*100</f>
        <v>1.9968711511125847</v>
      </c>
      <c r="N8" s="33">
        <f>+('PIL_V.A. v.concatenati'!O8-'PIL_V.A. v.concatenati'!N8)/'PIL_V.A. v.concatenati'!N8*100</f>
        <v>1.6572453335427573</v>
      </c>
      <c r="O8" s="33">
        <f>+('PIL_V.A. v.concatenati'!P8-'PIL_V.A. v.concatenati'!O8)/'PIL_V.A. v.concatenati'!O8*100</f>
        <v>-0.35043502711095259</v>
      </c>
      <c r="P8" s="33">
        <f>+('PIL_V.A. v.concatenati'!Q8-'PIL_V.A. v.concatenati'!P8)/'PIL_V.A. v.concatenati'!P8*100</f>
        <v>-6.4564636017950541</v>
      </c>
      <c r="Q8" s="33">
        <f>+('PIL_V.A. v.concatenati'!R8-'PIL_V.A. v.concatenati'!Q8)/'PIL_V.A. v.concatenati'!Q8*100</f>
        <v>3.1088898124691329</v>
      </c>
      <c r="R8" s="33">
        <f>+('PIL_V.A. v.concatenati'!S8-'PIL_V.A. v.concatenati'!R8)/'PIL_V.A. v.concatenati'!R8*100</f>
        <v>1.0816126689620553</v>
      </c>
      <c r="S8" s="33">
        <f>+('PIL_V.A. v.concatenati'!T8-'PIL_V.A. v.concatenati'!S8)/'PIL_V.A. v.concatenati'!S8*100</f>
        <v>-3.0065882774838828</v>
      </c>
      <c r="T8" s="33">
        <f>+('PIL_V.A. v.concatenati'!U8-'PIL_V.A. v.concatenati'!T8)/'PIL_V.A. v.concatenati'!T8*100</f>
        <v>-1.1974337036288958</v>
      </c>
      <c r="U8" s="33">
        <f>+('PIL_V.A. v.concatenati'!V8-'PIL_V.A. v.concatenati'!U8)/'PIL_V.A. v.concatenati'!U8*100</f>
        <v>0.44247133128255844</v>
      </c>
      <c r="V8" s="33">
        <f>+('PIL_V.A. v.concatenati'!W8-'PIL_V.A. v.concatenati'!V8)/'PIL_V.A. v.concatenati'!V8*100</f>
        <v>0.7534976870421789</v>
      </c>
      <c r="W8" s="74">
        <v>1.3921952857884927</v>
      </c>
    </row>
    <row r="9" spans="1:23" x14ac:dyDescent="0.25">
      <c r="A9" s="85"/>
      <c r="B9" s="16" t="s">
        <v>6</v>
      </c>
      <c r="C9" s="33">
        <f>+('PIL_V.A. v.concatenati'!D9-'PIL_V.A. v.concatenati'!C9)/'PIL_V.A. v.concatenati'!C9*100</f>
        <v>0.77187600898194708</v>
      </c>
      <c r="D9" s="33">
        <f>+('PIL_V.A. v.concatenati'!E9-'PIL_V.A. v.concatenati'!D9)/'PIL_V.A. v.concatenati'!D9*100</f>
        <v>1.9919732807584178</v>
      </c>
      <c r="E9" s="33">
        <f>+('PIL_V.A. v.concatenati'!F9-'PIL_V.A. v.concatenati'!E9)/'PIL_V.A. v.concatenati'!E9*100</f>
        <v>1.8006261683350437</v>
      </c>
      <c r="F9" s="33">
        <f>+('PIL_V.A. v.concatenati'!G9-'PIL_V.A. v.concatenati'!F9)/'PIL_V.A. v.concatenati'!F9*100</f>
        <v>1.5763060247385066</v>
      </c>
      <c r="G9" s="33">
        <f>+('PIL_V.A. v.concatenati'!H9-'PIL_V.A. v.concatenati'!G9)/'PIL_V.A. v.concatenati'!G9*100</f>
        <v>3.1463801867904615</v>
      </c>
      <c r="H9" s="33">
        <f>+('PIL_V.A. v.concatenati'!I9-'PIL_V.A. v.concatenati'!H9)/'PIL_V.A. v.concatenati'!H9*100</f>
        <v>2.4988855589921011</v>
      </c>
      <c r="I9" s="33">
        <f>+('PIL_V.A. v.concatenati'!J9-'PIL_V.A. v.concatenati'!I9)/'PIL_V.A. v.concatenati'!I9*100</f>
        <v>1.4458193253510321</v>
      </c>
      <c r="J9" s="33">
        <f>+('PIL_V.A. v.concatenati'!K9-'PIL_V.A. v.concatenati'!J9)/'PIL_V.A. v.concatenati'!J9*100</f>
        <v>-6.4709149428046037E-2</v>
      </c>
      <c r="K9" s="33">
        <f>+('PIL_V.A. v.concatenati'!L9-'PIL_V.A. v.concatenati'!K9)/'PIL_V.A. v.concatenati'!K9*100</f>
        <v>2.8101316937379552</v>
      </c>
      <c r="L9" s="33">
        <f>+('PIL_V.A. v.concatenati'!M9-'PIL_V.A. v.concatenati'!L9)/'PIL_V.A. v.concatenati'!L9*100</f>
        <v>0.65054768977964306</v>
      </c>
      <c r="M9" s="33">
        <f>+('PIL_V.A. v.concatenati'!N9-'PIL_V.A. v.concatenati'!M9)/'PIL_V.A. v.concatenati'!M9*100</f>
        <v>2.2052906995655852</v>
      </c>
      <c r="N9" s="33">
        <f>+('PIL_V.A. v.concatenati'!O9-'PIL_V.A. v.concatenati'!N9)/'PIL_V.A. v.concatenati'!N9*100</f>
        <v>1.8217778424009263</v>
      </c>
      <c r="O9" s="33">
        <f>+('PIL_V.A. v.concatenati'!P9-'PIL_V.A. v.concatenati'!O9)/'PIL_V.A. v.concatenati'!O9*100</f>
        <v>-1.9576584510195623</v>
      </c>
      <c r="P9" s="33">
        <f>+('PIL_V.A. v.concatenati'!Q9-'PIL_V.A. v.concatenati'!P9)/'PIL_V.A. v.concatenati'!P9*100</f>
        <v>-3.7843508612491648</v>
      </c>
      <c r="Q9" s="33">
        <f>+('PIL_V.A. v.concatenati'!R9-'PIL_V.A. v.concatenati'!Q9)/'PIL_V.A. v.concatenati'!Q9*100</f>
        <v>0.69883238129303393</v>
      </c>
      <c r="R9" s="33">
        <f>+('PIL_V.A. v.concatenati'!S9-'PIL_V.A. v.concatenati'!R9)/'PIL_V.A. v.concatenati'!R9*100</f>
        <v>0.57048697946454241</v>
      </c>
      <c r="S9" s="33">
        <f>+('PIL_V.A. v.concatenati'!T9-'PIL_V.A. v.concatenati'!S9)/'PIL_V.A. v.concatenati'!S9*100</f>
        <v>-3.1061804970092597</v>
      </c>
      <c r="T9" s="33">
        <f>+('PIL_V.A. v.concatenati'!U9-'PIL_V.A. v.concatenati'!T9)/'PIL_V.A. v.concatenati'!T9*100</f>
        <v>-2.1461140064149298</v>
      </c>
      <c r="U9" s="33">
        <f>+('PIL_V.A. v.concatenati'!V9-'PIL_V.A. v.concatenati'!U9)/'PIL_V.A. v.concatenati'!U9*100</f>
        <v>0.19944131599247597</v>
      </c>
      <c r="V9" s="33">
        <f>+('PIL_V.A. v.concatenati'!W9-'PIL_V.A. v.concatenati'!V9)/'PIL_V.A. v.concatenati'!V9*100</f>
        <v>0.31823592176532928</v>
      </c>
      <c r="W9" s="74">
        <v>0.7292771565757008</v>
      </c>
    </row>
    <row r="10" spans="1:23" x14ac:dyDescent="0.25">
      <c r="A10" s="85"/>
      <c r="B10" s="16" t="s">
        <v>7</v>
      </c>
      <c r="C10" s="33">
        <f>+('PIL_V.A. v.concatenati'!D10-'PIL_V.A. v.concatenati'!C10)/'PIL_V.A. v.concatenati'!C10*100</f>
        <v>0.78645239183592985</v>
      </c>
      <c r="D10" s="33">
        <f>+('PIL_V.A. v.concatenati'!E10-'PIL_V.A. v.concatenati'!D10)/'PIL_V.A. v.concatenati'!D10*100</f>
        <v>2.173365882843509</v>
      </c>
      <c r="E10" s="33">
        <f>+('PIL_V.A. v.concatenati'!F10-'PIL_V.A. v.concatenati'!E10)/'PIL_V.A. v.concatenati'!E10*100</f>
        <v>1.9124622810068845</v>
      </c>
      <c r="F10" s="33">
        <f>+('PIL_V.A. v.concatenati'!G10-'PIL_V.A. v.concatenati'!F10)/'PIL_V.A. v.concatenati'!F10*100</f>
        <v>1.9652676618738059</v>
      </c>
      <c r="G10" s="33">
        <f>+('PIL_V.A. v.concatenati'!H10-'PIL_V.A. v.concatenati'!G10)/'PIL_V.A. v.concatenati'!G10*100</f>
        <v>3.2261011641521953</v>
      </c>
      <c r="H10" s="33">
        <f>+('PIL_V.A. v.concatenati'!I10-'PIL_V.A. v.concatenati'!H10)/'PIL_V.A. v.concatenati'!H10*100</f>
        <v>1.6009111265768916</v>
      </c>
      <c r="I10" s="33">
        <f>+('PIL_V.A. v.concatenati'!J10-'PIL_V.A. v.concatenati'!I10)/'PIL_V.A. v.concatenati'!I10*100</f>
        <v>-0.40030111110560246</v>
      </c>
      <c r="J10" s="33">
        <f>+('PIL_V.A. v.concatenati'!K10-'PIL_V.A. v.concatenati'!J10)/'PIL_V.A. v.concatenati'!J10*100</f>
        <v>-0.61208040354260851</v>
      </c>
      <c r="K10" s="33">
        <f>+('PIL_V.A. v.concatenati'!L10-'PIL_V.A. v.concatenati'!K10)/'PIL_V.A. v.concatenati'!K10*100</f>
        <v>0.57295722270643645</v>
      </c>
      <c r="L10" s="33">
        <f>+('PIL_V.A. v.concatenati'!M10-'PIL_V.A. v.concatenati'!L10)/'PIL_V.A. v.concatenati'!L10*100</f>
        <v>0.75159150727440349</v>
      </c>
      <c r="M10" s="33">
        <f>+('PIL_V.A. v.concatenati'!N10-'PIL_V.A. v.concatenati'!M10)/'PIL_V.A. v.concatenati'!M10*100</f>
        <v>1.8321676712969592</v>
      </c>
      <c r="N10" s="33">
        <f>+('PIL_V.A. v.concatenati'!O10-'PIL_V.A. v.concatenati'!N10)/'PIL_V.A. v.concatenati'!N10*100</f>
        <v>0.72627591984874484</v>
      </c>
      <c r="O10" s="33">
        <f>+('PIL_V.A. v.concatenati'!P10-'PIL_V.A. v.concatenati'!O10)/'PIL_V.A. v.concatenati'!O10*100</f>
        <v>-1.8341515868609684</v>
      </c>
      <c r="P10" s="33">
        <f>+('PIL_V.A. v.concatenati'!Q10-'PIL_V.A. v.concatenati'!P10)/'PIL_V.A. v.concatenati'!P10*100</f>
        <v>-4.7880515837911952</v>
      </c>
      <c r="Q10" s="33">
        <f>+('PIL_V.A. v.concatenati'!R10-'PIL_V.A. v.concatenati'!Q10)/'PIL_V.A. v.concatenati'!Q10*100</f>
        <v>-0.61164817838478713</v>
      </c>
      <c r="R10" s="33">
        <f>+('PIL_V.A. v.concatenati'!S10-'PIL_V.A. v.concatenati'!R10)/'PIL_V.A. v.concatenati'!R10*100</f>
        <v>-0.65018436993505546</v>
      </c>
      <c r="S10" s="33">
        <f>+('PIL_V.A. v.concatenati'!T10-'PIL_V.A. v.concatenati'!S10)/'PIL_V.A. v.concatenati'!S10*100</f>
        <v>-2.1003031103310308</v>
      </c>
      <c r="T10" s="33">
        <f>+('PIL_V.A. v.concatenati'!U10-'PIL_V.A. v.concatenati'!T10)/'PIL_V.A. v.concatenati'!T10*100</f>
        <v>-2.6533221964646474</v>
      </c>
      <c r="U10" s="33">
        <f>+('PIL_V.A. v.concatenati'!V10-'PIL_V.A. v.concatenati'!U10)/'PIL_V.A. v.concatenati'!U10*100</f>
        <v>-0.8468488444629958</v>
      </c>
      <c r="V10" s="33">
        <f>+('PIL_V.A. v.concatenati'!W10-'PIL_V.A. v.concatenati'!V10)/'PIL_V.A. v.concatenati'!V10*100</f>
        <v>1.0630907365607074</v>
      </c>
      <c r="W10" s="74">
        <v>1.3571030398817945</v>
      </c>
    </row>
    <row r="11" spans="1:23" x14ac:dyDescent="0.25">
      <c r="A11" s="86"/>
      <c r="B11" s="75" t="s">
        <v>8</v>
      </c>
      <c r="C11" s="38">
        <f>+('PIL_V.A. v.concatenati'!D11-'PIL_V.A. v.concatenati'!C11)/'PIL_V.A. v.concatenati'!C11*100</f>
        <v>0.90954912164985247</v>
      </c>
      <c r="D11" s="38">
        <f>+('PIL_V.A. v.concatenati'!E11-'PIL_V.A. v.concatenati'!D11)/'PIL_V.A. v.concatenati'!D11*100</f>
        <v>1.1100336124008712</v>
      </c>
      <c r="E11" s="38">
        <f>+('PIL_V.A. v.concatenati'!F11-'PIL_V.A. v.concatenati'!E11)/'PIL_V.A. v.concatenati'!E11*100</f>
        <v>2.8361760313231383</v>
      </c>
      <c r="F11" s="38">
        <f>+('PIL_V.A. v.concatenati'!G11-'PIL_V.A. v.concatenati'!F11)/'PIL_V.A. v.concatenati'!F11*100</f>
        <v>4.1380313808400837</v>
      </c>
      <c r="G11" s="38">
        <f>+('PIL_V.A. v.concatenati'!H11-'PIL_V.A. v.concatenati'!G11)/'PIL_V.A. v.concatenati'!G11*100</f>
        <v>2.82372958974705</v>
      </c>
      <c r="H11" s="38">
        <f>+('PIL_V.A. v.concatenati'!I11-'PIL_V.A. v.concatenati'!H11)/'PIL_V.A. v.concatenati'!H11*100</f>
        <v>0.69986570205222542</v>
      </c>
      <c r="I11" s="38">
        <f>+('PIL_V.A. v.concatenati'!J11-'PIL_V.A. v.concatenati'!I11)/'PIL_V.A. v.concatenati'!I11*100</f>
        <v>-1.1784333830284643</v>
      </c>
      <c r="J11" s="38">
        <f>+('PIL_V.A. v.concatenati'!K11-'PIL_V.A. v.concatenati'!J11)/'PIL_V.A. v.concatenati'!J11*100</f>
        <v>-1.3492715821260719</v>
      </c>
      <c r="K11" s="38">
        <f>+('PIL_V.A. v.concatenati'!L11-'PIL_V.A. v.concatenati'!K11)/'PIL_V.A. v.concatenati'!K11*100</f>
        <v>0.73248546873763576</v>
      </c>
      <c r="L11" s="38">
        <f>+('PIL_V.A. v.concatenati'!M11-'PIL_V.A. v.concatenati'!L11)/'PIL_V.A. v.concatenati'!L11*100</f>
        <v>0.51965210094667225</v>
      </c>
      <c r="M11" s="38">
        <f>+('PIL_V.A. v.concatenati'!N11-'PIL_V.A. v.concatenati'!M11)/'PIL_V.A. v.concatenati'!M11*100</f>
        <v>2.3316912845844318</v>
      </c>
      <c r="N11" s="38">
        <f>+('PIL_V.A. v.concatenati'!O11-'PIL_V.A. v.concatenati'!N11)/'PIL_V.A. v.concatenati'!N11*100</f>
        <v>0.32516801306002596</v>
      </c>
      <c r="O11" s="38">
        <f>+('PIL_V.A. v.concatenati'!P11-'PIL_V.A. v.concatenati'!O11)/'PIL_V.A. v.concatenati'!O11*100</f>
        <v>-3.0294367982530335</v>
      </c>
      <c r="P11" s="38">
        <f>+('PIL_V.A. v.concatenati'!Q11-'PIL_V.A. v.concatenati'!P11)/'PIL_V.A. v.concatenati'!P11*100</f>
        <v>-4.7175644424419456</v>
      </c>
      <c r="Q11" s="38">
        <f>+('PIL_V.A. v.concatenati'!R11-'PIL_V.A. v.concatenati'!Q11)/'PIL_V.A. v.concatenati'!Q11*100</f>
        <v>0.70629935926325027</v>
      </c>
      <c r="R11" s="38">
        <f>+('PIL_V.A. v.concatenati'!S11-'PIL_V.A. v.concatenati'!R11)/'PIL_V.A. v.concatenati'!R11*100</f>
        <v>0.24506728792132138</v>
      </c>
      <c r="S11" s="38">
        <f>+('PIL_V.A. v.concatenati'!T11-'PIL_V.A. v.concatenati'!S11)/'PIL_V.A. v.concatenati'!S11*100</f>
        <v>-1.0158376826777655</v>
      </c>
      <c r="T11" s="38">
        <f>+('PIL_V.A. v.concatenati'!U11-'PIL_V.A. v.concatenati'!T11)/'PIL_V.A. v.concatenati'!T11*100</f>
        <v>-2.8402868413362579</v>
      </c>
      <c r="U11" s="38">
        <f>+('PIL_V.A. v.concatenati'!V11-'PIL_V.A. v.concatenati'!U11)/'PIL_V.A. v.concatenati'!U11*100</f>
        <v>-2.1276690893844388E-2</v>
      </c>
      <c r="V11" s="38">
        <f>+('PIL_V.A. v.concatenati'!W11-'PIL_V.A. v.concatenati'!V11)/'PIL_V.A. v.concatenati'!V11*100</f>
        <v>1.1848237044610386</v>
      </c>
      <c r="W11" s="76">
        <v>-0.32190082000334369</v>
      </c>
    </row>
    <row r="12" spans="1:23" x14ac:dyDescent="0.25">
      <c r="A12" s="87" t="s">
        <v>16</v>
      </c>
      <c r="B12" s="77" t="s">
        <v>4</v>
      </c>
      <c r="C12" s="36">
        <f>+('PIL_V.A. v.concatenati'!D12-'PIL_V.A. v.concatenati'!C12)/'PIL_V.A. v.concatenati'!C12*100</f>
        <v>1.3035339588024055</v>
      </c>
      <c r="D12" s="36">
        <f>+('PIL_V.A. v.concatenati'!E12-'PIL_V.A. v.concatenati'!D12)/'PIL_V.A. v.concatenati'!D12*100</f>
        <v>1.6153928453262392</v>
      </c>
      <c r="E12" s="36">
        <f>+('PIL_V.A. v.concatenati'!F12-'PIL_V.A. v.concatenati'!E12)/'PIL_V.A. v.concatenati'!E12*100</f>
        <v>1.4023218891319216</v>
      </c>
      <c r="F12" s="36">
        <f>+('PIL_V.A. v.concatenati'!G12-'PIL_V.A. v.concatenati'!F12)/'PIL_V.A. v.concatenati'!F12*100</f>
        <v>1.4972704189070849</v>
      </c>
      <c r="G12" s="36">
        <f>+('PIL_V.A. v.concatenati'!H12-'PIL_V.A. v.concatenati'!G12)/'PIL_V.A. v.concatenati'!G12*100</f>
        <v>3.8428469149657722</v>
      </c>
      <c r="H12" s="36">
        <f>+('PIL_V.A. v.concatenati'!I12-'PIL_V.A. v.concatenati'!H12)/'PIL_V.A. v.concatenati'!H12*100</f>
        <v>1.700557537739052</v>
      </c>
      <c r="I12" s="36">
        <f>+('PIL_V.A. v.concatenati'!J12-'PIL_V.A. v.concatenati'!I12)/'PIL_V.A. v.concatenati'!I12*100</f>
        <v>0.32719317129778919</v>
      </c>
      <c r="J12" s="36">
        <f>+('PIL_V.A. v.concatenati'!K12-'PIL_V.A. v.concatenati'!J12)/'PIL_V.A. v.concatenati'!J12*100</f>
        <v>5.218219009810024E-2</v>
      </c>
      <c r="K12" s="36">
        <f>+('PIL_V.A. v.concatenati'!L12-'PIL_V.A. v.concatenati'!K12)/'PIL_V.A. v.concatenati'!K12*100</f>
        <v>1.5979245032545955</v>
      </c>
      <c r="L12" s="36">
        <f>+('PIL_V.A. v.concatenati'!M12-'PIL_V.A. v.concatenati'!L12)/'PIL_V.A. v.concatenati'!L12*100</f>
        <v>0.84178990954150612</v>
      </c>
      <c r="M12" s="36">
        <f>+('PIL_V.A. v.concatenati'!N12-'PIL_V.A. v.concatenati'!M12)/'PIL_V.A. v.concatenati'!M12*100</f>
        <v>1.9449869573759115</v>
      </c>
      <c r="N12" s="36">
        <f>+('PIL_V.A. v.concatenati'!O12-'PIL_V.A. v.concatenati'!N12)/'PIL_V.A. v.concatenati'!N12*100</f>
        <v>1.572485880414511</v>
      </c>
      <c r="O12" s="36">
        <f>+('PIL_V.A. v.concatenati'!P12-'PIL_V.A. v.concatenati'!O12)/'PIL_V.A. v.concatenati'!O12*100</f>
        <v>-0.84290413937312991</v>
      </c>
      <c r="P12" s="36">
        <f>+('PIL_V.A. v.concatenati'!Q12-'PIL_V.A. v.concatenati'!P12)/'PIL_V.A. v.concatenati'!P12*100</f>
        <v>-5.5294193199181878</v>
      </c>
      <c r="Q12" s="36">
        <f>+('PIL_V.A. v.concatenati'!R12-'PIL_V.A. v.concatenati'!Q12)/'PIL_V.A. v.concatenati'!Q12*100</f>
        <v>1.7392906319395767</v>
      </c>
      <c r="R12" s="36">
        <f>+('PIL_V.A. v.concatenati'!S12-'PIL_V.A. v.concatenati'!R12)/'PIL_V.A. v.concatenati'!R12*100</f>
        <v>0.58554067919332886</v>
      </c>
      <c r="S12" s="36">
        <f>+('PIL_V.A. v.concatenati'!T12-'PIL_V.A. v.concatenati'!S12)/'PIL_V.A. v.concatenati'!S12*100</f>
        <v>-2.4487846647229579</v>
      </c>
      <c r="T12" s="36">
        <f>+('PIL_V.A. v.concatenati'!U12-'PIL_V.A. v.concatenati'!T12)/'PIL_V.A. v.concatenati'!T12*100</f>
        <v>-1.4913285312540683</v>
      </c>
      <c r="U12" s="36">
        <f>+('PIL_V.A. v.concatenati'!V12-'PIL_V.A. v.concatenati'!U12)/'PIL_V.A. v.concatenati'!U12*100</f>
        <v>0.14086448734403575</v>
      </c>
      <c r="V12" s="36">
        <f>+('PIL_V.A. v.concatenati'!W12-'PIL_V.A. v.concatenati'!V12)/'PIL_V.A. v.concatenati'!V12*100</f>
        <v>0.52919832016089241</v>
      </c>
      <c r="W12" s="78">
        <v>1.1920918131342084</v>
      </c>
    </row>
    <row r="13" spans="1:23" x14ac:dyDescent="0.25">
      <c r="A13" s="85"/>
      <c r="B13" s="16" t="s">
        <v>5</v>
      </c>
      <c r="C13" s="33">
        <f>+('PIL_V.A. v.concatenati'!D13-'PIL_V.A. v.concatenati'!C13)/'PIL_V.A. v.concatenati'!C13*100</f>
        <v>1.6850248611962759</v>
      </c>
      <c r="D13" s="33">
        <f>+('PIL_V.A. v.concatenati'!E13-'PIL_V.A. v.concatenati'!D13)/'PIL_V.A. v.concatenati'!D13*100</f>
        <v>1.3851329765314291</v>
      </c>
      <c r="E13" s="33">
        <f>+('PIL_V.A. v.concatenati'!F13-'PIL_V.A. v.concatenati'!E13)/'PIL_V.A. v.concatenati'!E13*100</f>
        <v>1.2142619546369808</v>
      </c>
      <c r="F13" s="33">
        <f>+('PIL_V.A. v.concatenati'!G13-'PIL_V.A. v.concatenati'!F13)/'PIL_V.A. v.concatenati'!F13*100</f>
        <v>1.3170274549469116</v>
      </c>
      <c r="G13" s="33">
        <f>+('PIL_V.A. v.concatenati'!H13-'PIL_V.A. v.concatenati'!G13)/'PIL_V.A. v.concatenati'!G13*100</f>
        <v>4.2733508746313573</v>
      </c>
      <c r="H13" s="33">
        <f>+('PIL_V.A. v.concatenati'!I13-'PIL_V.A. v.concatenati'!H13)/'PIL_V.A. v.concatenati'!H13*100</f>
        <v>1.5295503532101917</v>
      </c>
      <c r="I13" s="33">
        <f>+('PIL_V.A. v.concatenati'!J13-'PIL_V.A. v.concatenati'!I13)/'PIL_V.A. v.concatenati'!I13*100</f>
        <v>0.17054900914274584</v>
      </c>
      <c r="J13" s="33">
        <f>+('PIL_V.A. v.concatenati'!K13-'PIL_V.A. v.concatenati'!J13)/'PIL_V.A. v.concatenati'!J13*100</f>
        <v>0.45558395318178213</v>
      </c>
      <c r="K13" s="33">
        <f>+('PIL_V.A. v.concatenati'!L13-'PIL_V.A. v.concatenati'!K13)/'PIL_V.A. v.concatenati'!K13*100</f>
        <v>1.5227223806862968</v>
      </c>
      <c r="L13" s="33">
        <f>+('PIL_V.A. v.concatenati'!M13-'PIL_V.A. v.concatenati'!L13)/'PIL_V.A. v.concatenati'!L13*100</f>
        <v>1.0558131441057381</v>
      </c>
      <c r="M13" s="33">
        <f>+('PIL_V.A. v.concatenati'!N13-'PIL_V.A. v.concatenati'!M13)/'PIL_V.A. v.concatenati'!M13*100</f>
        <v>1.9323756453056666</v>
      </c>
      <c r="N13" s="33">
        <f>+('PIL_V.A. v.concatenati'!O13-'PIL_V.A. v.concatenati'!N13)/'PIL_V.A. v.concatenati'!N13*100</f>
        <v>1.7559370060970945</v>
      </c>
      <c r="O13" s="33">
        <f>+('PIL_V.A. v.concatenati'!P13-'PIL_V.A. v.concatenati'!O13)/'PIL_V.A. v.concatenati'!O13*100</f>
        <v>-0.14505096746161214</v>
      </c>
      <c r="P13" s="33">
        <f>+('PIL_V.A. v.concatenati'!Q13-'PIL_V.A. v.concatenati'!P13)/'PIL_V.A. v.concatenati'!P13*100</f>
        <v>-6.5101747283449489</v>
      </c>
      <c r="Q13" s="33">
        <f>+('PIL_V.A. v.concatenati'!R13-'PIL_V.A. v.concatenati'!Q13)/'PIL_V.A. v.concatenati'!Q13*100</f>
        <v>3.1647177895559917</v>
      </c>
      <c r="R13" s="33">
        <f>+('PIL_V.A. v.concatenati'!S13-'PIL_V.A. v.concatenati'!R13)/'PIL_V.A. v.concatenati'!R13*100</f>
        <v>1.1045856152088955</v>
      </c>
      <c r="S13" s="33">
        <f>+('PIL_V.A. v.concatenati'!T13-'PIL_V.A. v.concatenati'!S13)/'PIL_V.A. v.concatenati'!S13*100</f>
        <v>-2.6340573063933284</v>
      </c>
      <c r="T13" s="33">
        <f>+('PIL_V.A. v.concatenati'!U13-'PIL_V.A. v.concatenati'!T13)/'PIL_V.A. v.concatenati'!T13*100</f>
        <v>-0.93739163016115845</v>
      </c>
      <c r="U13" s="33">
        <f>+('PIL_V.A. v.concatenati'!V13-'PIL_V.A. v.concatenati'!U13)/'PIL_V.A. v.concatenati'!U13*100</f>
        <v>0.49507084159580778</v>
      </c>
      <c r="V13" s="33">
        <f>+('PIL_V.A. v.concatenati'!W13-'PIL_V.A. v.concatenati'!V13)/'PIL_V.A. v.concatenati'!V13*100</f>
        <v>0.54332919661276069</v>
      </c>
      <c r="W13" s="74">
        <v>1.3605285158487388</v>
      </c>
    </row>
    <row r="14" spans="1:23" x14ac:dyDescent="0.25">
      <c r="A14" s="85"/>
      <c r="B14" s="16" t="s">
        <v>6</v>
      </c>
      <c r="C14" s="33">
        <f>+('PIL_V.A. v.concatenati'!D14-'PIL_V.A. v.concatenati'!C14)/'PIL_V.A. v.concatenati'!C14*100</f>
        <v>0.78527896616139825</v>
      </c>
      <c r="D14" s="33">
        <f>+('PIL_V.A. v.concatenati'!E14-'PIL_V.A. v.concatenati'!D14)/'PIL_V.A. v.concatenati'!D14*100</f>
        <v>1.7674154741090342</v>
      </c>
      <c r="E14" s="33">
        <f>+('PIL_V.A. v.concatenati'!F14-'PIL_V.A. v.concatenati'!E14)/'PIL_V.A. v.concatenati'!E14*100</f>
        <v>1.5834440547471831</v>
      </c>
      <c r="F14" s="33">
        <f>+('PIL_V.A. v.concatenati'!G14-'PIL_V.A. v.concatenati'!F14)/'PIL_V.A. v.concatenati'!F14*100</f>
        <v>1.5117692229661555</v>
      </c>
      <c r="G14" s="33">
        <f>+('PIL_V.A. v.concatenati'!H14-'PIL_V.A. v.concatenati'!G14)/'PIL_V.A. v.concatenati'!G14*100</f>
        <v>3.2759936645323164</v>
      </c>
      <c r="H14" s="33">
        <f>+('PIL_V.A. v.concatenati'!I14-'PIL_V.A. v.concatenati'!H14)/'PIL_V.A. v.concatenati'!H14*100</f>
        <v>2.4264565557640299</v>
      </c>
      <c r="I14" s="33">
        <f>+('PIL_V.A. v.concatenati'!J14-'PIL_V.A. v.concatenati'!I14)/'PIL_V.A. v.concatenati'!I14*100</f>
        <v>1.5298923740652</v>
      </c>
      <c r="J14" s="33">
        <f>+('PIL_V.A. v.concatenati'!K14-'PIL_V.A. v.concatenati'!J14)/'PIL_V.A. v.concatenati'!J14*100</f>
        <v>-0.16683552935264381</v>
      </c>
      <c r="K14" s="33">
        <f>+('PIL_V.A. v.concatenati'!L14-'PIL_V.A. v.concatenati'!K14)/'PIL_V.A. v.concatenati'!K14*100</f>
        <v>2.8202298419014711</v>
      </c>
      <c r="L14" s="33">
        <f>+('PIL_V.A. v.concatenati'!M14-'PIL_V.A. v.concatenati'!L14)/'PIL_V.A. v.concatenati'!L14*100</f>
        <v>0.5395060707409004</v>
      </c>
      <c r="M14" s="33">
        <f>+('PIL_V.A. v.concatenati'!N14-'PIL_V.A. v.concatenati'!M14)/'PIL_V.A. v.concatenati'!M14*100</f>
        <v>2.1421294134504705</v>
      </c>
      <c r="N14" s="33">
        <f>+('PIL_V.A. v.concatenati'!O14-'PIL_V.A. v.concatenati'!N14)/'PIL_V.A. v.concatenati'!N14*100</f>
        <v>1.9206495510575672</v>
      </c>
      <c r="O14" s="33">
        <f>+('PIL_V.A. v.concatenati'!P14-'PIL_V.A. v.concatenati'!O14)/'PIL_V.A. v.concatenati'!O14*100</f>
        <v>-1.7487165970816856</v>
      </c>
      <c r="P14" s="33">
        <f>+('PIL_V.A. v.concatenati'!Q14-'PIL_V.A. v.concatenati'!P14)/'PIL_V.A. v.concatenati'!P14*100</f>
        <v>-3.8338233400382311</v>
      </c>
      <c r="Q14" s="33">
        <f>+('PIL_V.A. v.concatenati'!R14-'PIL_V.A. v.concatenati'!Q14)/'PIL_V.A. v.concatenati'!Q14*100</f>
        <v>0.75343975583890876</v>
      </c>
      <c r="R14" s="33">
        <f>+('PIL_V.A. v.concatenati'!S14-'PIL_V.A. v.concatenati'!R14)/'PIL_V.A. v.concatenati'!R14*100</f>
        <v>0.58492611007788264</v>
      </c>
      <c r="S14" s="33">
        <f>+('PIL_V.A. v.concatenati'!T14-'PIL_V.A. v.concatenati'!S14)/'PIL_V.A. v.concatenati'!S14*100</f>
        <v>-2.7394280560879469</v>
      </c>
      <c r="T14" s="33">
        <f>+('PIL_V.A. v.concatenati'!U14-'PIL_V.A. v.concatenati'!T14)/'PIL_V.A. v.concatenati'!T14*100</f>
        <v>-1.8715409945349666</v>
      </c>
      <c r="U14" s="33">
        <f>+('PIL_V.A. v.concatenati'!V14-'PIL_V.A. v.concatenati'!U14)/'PIL_V.A. v.concatenati'!U14*100</f>
        <v>0.2511078172219236</v>
      </c>
      <c r="V14" s="33">
        <f>+('PIL_V.A. v.concatenati'!W14-'PIL_V.A. v.concatenati'!V14)/'PIL_V.A. v.concatenati'!V14*100</f>
        <v>8.838661227088937E-2</v>
      </c>
      <c r="W14" s="74">
        <v>0.70813804344848252</v>
      </c>
    </row>
    <row r="15" spans="1:23" x14ac:dyDescent="0.25">
      <c r="A15" s="85"/>
      <c r="B15" s="16" t="s">
        <v>7</v>
      </c>
      <c r="C15" s="33">
        <f>+('PIL_V.A. v.concatenati'!D15-'PIL_V.A. v.concatenati'!C15)/'PIL_V.A. v.concatenati'!C15*100</f>
        <v>0.80541220744450681</v>
      </c>
      <c r="D15" s="33">
        <f>+('PIL_V.A. v.concatenati'!E15-'PIL_V.A. v.concatenati'!D15)/'PIL_V.A. v.concatenati'!D15*100</f>
        <v>1.958455892333159</v>
      </c>
      <c r="E15" s="33">
        <f>+('PIL_V.A. v.concatenati'!F15-'PIL_V.A. v.concatenati'!E15)/'PIL_V.A. v.concatenati'!E15*100</f>
        <v>1.7057295124988079</v>
      </c>
      <c r="F15" s="33">
        <f>+('PIL_V.A. v.concatenati'!G15-'PIL_V.A. v.concatenati'!F15)/'PIL_V.A. v.concatenati'!F15*100</f>
        <v>1.9133759120723495</v>
      </c>
      <c r="G15" s="33">
        <f>+('PIL_V.A. v.concatenati'!H15-'PIL_V.A. v.concatenati'!G15)/'PIL_V.A. v.concatenati'!G15*100</f>
        <v>3.3628747659088054</v>
      </c>
      <c r="H15" s="33">
        <f>+('PIL_V.A. v.concatenati'!I15-'PIL_V.A. v.concatenati'!H15)/'PIL_V.A. v.concatenati'!H15*100</f>
        <v>1.5374824431587069</v>
      </c>
      <c r="I15" s="33">
        <f>+('PIL_V.A. v.concatenati'!J15-'PIL_V.A. v.concatenati'!I15)/'PIL_V.A. v.concatenati'!I15*100</f>
        <v>-0.32070543485324271</v>
      </c>
      <c r="J15" s="33">
        <f>+('PIL_V.A. v.concatenati'!K15-'PIL_V.A. v.concatenati'!J15)/'PIL_V.A. v.concatenati'!J15*100</f>
        <v>-0.69684939671514357</v>
      </c>
      <c r="K15" s="33">
        <f>+('PIL_V.A. v.concatenati'!L15-'PIL_V.A. v.concatenati'!K15)/'PIL_V.A. v.concatenati'!K15*100</f>
        <v>0.60196770959102963</v>
      </c>
      <c r="L15" s="33">
        <f>+('PIL_V.A. v.concatenati'!M15-'PIL_V.A. v.concatenati'!L15)/'PIL_V.A. v.concatenati'!L15*100</f>
        <v>0.65079264652671343</v>
      </c>
      <c r="M15" s="33">
        <f>+('PIL_V.A. v.concatenati'!N15-'PIL_V.A. v.concatenati'!M15)/'PIL_V.A. v.concatenati'!M15*100</f>
        <v>1.7780380905412188</v>
      </c>
      <c r="N15" s="33">
        <f>+('PIL_V.A. v.concatenati'!O15-'PIL_V.A. v.concatenati'!N15)/'PIL_V.A. v.concatenati'!N15*100</f>
        <v>0.82669920508847294</v>
      </c>
      <c r="O15" s="33">
        <f>+('PIL_V.A. v.concatenati'!P15-'PIL_V.A. v.concatenati'!O15)/'PIL_V.A. v.concatenati'!O15*100</f>
        <v>-1.6208913159024316</v>
      </c>
      <c r="P15" s="33">
        <f>+('PIL_V.A. v.concatenati'!Q15-'PIL_V.A. v.concatenati'!P15)/'PIL_V.A. v.concatenati'!P15*100</f>
        <v>-4.8218863726983701</v>
      </c>
      <c r="Q15" s="33">
        <f>+('PIL_V.A. v.concatenati'!R15-'PIL_V.A. v.concatenati'!Q15)/'PIL_V.A. v.concatenati'!Q15*100</f>
        <v>-0.55781212661950996</v>
      </c>
      <c r="R15" s="33">
        <f>+('PIL_V.A. v.concatenati'!S15-'PIL_V.A. v.concatenati'!R15)/'PIL_V.A. v.concatenati'!R15*100</f>
        <v>-0.6794141345540029</v>
      </c>
      <c r="S15" s="33">
        <f>+('PIL_V.A. v.concatenati'!T15-'PIL_V.A. v.concatenati'!S15)/'PIL_V.A. v.concatenati'!S15*100</f>
        <v>-1.7338144458157381</v>
      </c>
      <c r="T15" s="33">
        <f>+('PIL_V.A. v.concatenati'!U15-'PIL_V.A. v.concatenati'!T15)/'PIL_V.A. v.concatenati'!T15*100</f>
        <v>-2.5033805463636902</v>
      </c>
      <c r="U15" s="33">
        <f>+('PIL_V.A. v.concatenati'!V15-'PIL_V.A. v.concatenati'!U15)/'PIL_V.A. v.concatenati'!U15*100</f>
        <v>-0.79845482933226675</v>
      </c>
      <c r="V15" s="33">
        <f>+('PIL_V.A. v.concatenati'!W15-'PIL_V.A. v.concatenati'!V15)/'PIL_V.A. v.concatenati'!V15*100</f>
        <v>0.90067053390945762</v>
      </c>
      <c r="W15" s="74">
        <v>1.2904494190687472</v>
      </c>
    </row>
    <row r="16" spans="1:23" x14ac:dyDescent="0.25">
      <c r="A16" s="86"/>
      <c r="B16" s="75" t="s">
        <v>8</v>
      </c>
      <c r="C16" s="38">
        <f>+('PIL_V.A. v.concatenati'!D16-'PIL_V.A. v.concatenati'!C16)/'PIL_V.A. v.concatenati'!C16*100</f>
        <v>0.94160495192639104</v>
      </c>
      <c r="D16" s="38">
        <f>+('PIL_V.A. v.concatenati'!E16-'PIL_V.A. v.concatenati'!D16)/'PIL_V.A. v.concatenati'!D16*100</f>
        <v>0.91371809082927469</v>
      </c>
      <c r="E16" s="38">
        <f>+('PIL_V.A. v.concatenati'!F16-'PIL_V.A. v.concatenati'!E16)/'PIL_V.A. v.concatenati'!E16*100</f>
        <v>2.633358585007973</v>
      </c>
      <c r="F16" s="38">
        <f>+('PIL_V.A. v.concatenati'!G16-'PIL_V.A. v.concatenati'!F16)/'PIL_V.A. v.concatenati'!F16*100</f>
        <v>4.1149096725622059</v>
      </c>
      <c r="G16" s="38">
        <f>+('PIL_V.A. v.concatenati'!H16-'PIL_V.A. v.concatenati'!G16)/'PIL_V.A. v.concatenati'!G16*100</f>
        <v>2.9850975559443951</v>
      </c>
      <c r="H16" s="38">
        <f>+('PIL_V.A. v.concatenati'!I16-'PIL_V.A. v.concatenati'!H16)/'PIL_V.A. v.concatenati'!H16*100</f>
        <v>0.64274411677062426</v>
      </c>
      <c r="I16" s="38">
        <f>+('PIL_V.A. v.concatenati'!J16-'PIL_V.A. v.concatenati'!I16)/'PIL_V.A. v.concatenati'!I16*100</f>
        <v>-1.0863139124633723</v>
      </c>
      <c r="J16" s="38">
        <f>+('PIL_V.A. v.concatenati'!K16-'PIL_V.A. v.concatenati'!J16)/'PIL_V.A. v.concatenati'!J16*100</f>
        <v>-1.4142638048905418</v>
      </c>
      <c r="K16" s="38">
        <f>+('PIL_V.A. v.concatenati'!L16-'PIL_V.A. v.concatenati'!K16)/'PIL_V.A. v.concatenati'!K16*100</f>
        <v>0.7810956860439594</v>
      </c>
      <c r="L16" s="38">
        <f>+('PIL_V.A. v.concatenati'!M16-'PIL_V.A. v.concatenati'!L16)/'PIL_V.A. v.concatenati'!L16*100</f>
        <v>0.43276298848895162</v>
      </c>
      <c r="M16" s="38">
        <f>+('PIL_V.A. v.concatenati'!N16-'PIL_V.A. v.concatenati'!M16)/'PIL_V.A. v.concatenati'!M16*100</f>
        <v>2.2913462188290317</v>
      </c>
      <c r="N16" s="38">
        <f>+('PIL_V.A. v.concatenati'!O16-'PIL_V.A. v.concatenati'!N16)/'PIL_V.A. v.concatenati'!N16*100</f>
        <v>0.431391760738773</v>
      </c>
      <c r="O16" s="38">
        <f>+('PIL_V.A. v.concatenati'!P16-'PIL_V.A. v.concatenati'!O16)/'PIL_V.A. v.concatenati'!O16*100</f>
        <v>-2.8019347333039004</v>
      </c>
      <c r="P16" s="38">
        <f>+('PIL_V.A. v.concatenati'!Q16-'PIL_V.A. v.concatenati'!P16)/'PIL_V.A. v.concatenati'!P16*100</f>
        <v>-4.7204594891266156</v>
      </c>
      <c r="Q16" s="38">
        <f>+('PIL_V.A. v.concatenati'!R16-'PIL_V.A. v.concatenati'!Q16)/'PIL_V.A. v.concatenati'!Q16*100</f>
        <v>0.76099051148279984</v>
      </c>
      <c r="R16" s="38">
        <f>+('PIL_V.A. v.concatenati'!S16-'PIL_V.A. v.concatenati'!R16)/'PIL_V.A. v.concatenati'!R16*100</f>
        <v>8.7446496205221408E-2</v>
      </c>
      <c r="S16" s="38">
        <f>+('PIL_V.A. v.concatenati'!T16-'PIL_V.A. v.concatenati'!S16)/'PIL_V.A. v.concatenati'!S16*100</f>
        <v>-0.69512392005035029</v>
      </c>
      <c r="T16" s="38">
        <f>+('PIL_V.A. v.concatenati'!U16-'PIL_V.A. v.concatenati'!T16)/'PIL_V.A. v.concatenati'!T16*100</f>
        <v>-2.98963471644428</v>
      </c>
      <c r="U16" s="38">
        <f>+('PIL_V.A. v.concatenati'!V16-'PIL_V.A. v.concatenati'!U16)/'PIL_V.A. v.concatenati'!U16*100</f>
        <v>1.9420370119252166E-2</v>
      </c>
      <c r="V16" s="38">
        <f>+('PIL_V.A. v.concatenati'!W16-'PIL_V.A. v.concatenati'!V16)/'PIL_V.A. v.concatenati'!V16*100</f>
        <v>1.055177157576634</v>
      </c>
      <c r="W16" s="76">
        <v>-0.45191814973638961</v>
      </c>
    </row>
    <row r="17" spans="1:23" x14ac:dyDescent="0.25">
      <c r="A17" s="87" t="s">
        <v>17</v>
      </c>
      <c r="B17" s="77" t="s">
        <v>4</v>
      </c>
      <c r="C17" s="36">
        <f>+('PIL_V.A. v.concatenati'!D17-'PIL_V.A. v.concatenati'!C17)/'PIL_V.A. v.concatenati'!C17*100</f>
        <v>1.125922051770506</v>
      </c>
      <c r="D17" s="36">
        <f>+('PIL_V.A. v.concatenati'!E17-'PIL_V.A. v.concatenati'!D17)/'PIL_V.A. v.concatenati'!D17*100</f>
        <v>3.9523783239002226</v>
      </c>
      <c r="E17" s="36">
        <f>+('PIL_V.A. v.concatenati'!F17-'PIL_V.A. v.concatenati'!E17)/'PIL_V.A. v.concatenati'!E17*100</f>
        <v>3.5641899508630281</v>
      </c>
      <c r="F17" s="36">
        <f>+('PIL_V.A. v.concatenati'!G17-'PIL_V.A. v.concatenati'!F17)/'PIL_V.A. v.concatenati'!F17*100</f>
        <v>2.1033008955474983</v>
      </c>
      <c r="G17" s="36">
        <f>+('PIL_V.A. v.concatenati'!H17-'PIL_V.A. v.concatenati'!G17)/'PIL_V.A. v.concatenati'!G17*100</f>
        <v>2.5799224638358762</v>
      </c>
      <c r="H17" s="36">
        <f>+('PIL_V.A. v.concatenati'!I17-'PIL_V.A. v.concatenati'!H17)/'PIL_V.A. v.concatenati'!H17*100</f>
        <v>2.3883089537534974</v>
      </c>
      <c r="I17" s="36">
        <f>+('PIL_V.A. v.concatenati'!J17-'PIL_V.A. v.concatenati'!I17)/'PIL_V.A. v.concatenati'!I17*100</f>
        <v>-0.47605870214521406</v>
      </c>
      <c r="J17" s="36">
        <f>+('PIL_V.A. v.concatenati'!K17-'PIL_V.A. v.concatenati'!J17)/'PIL_V.A. v.concatenati'!J17*100</f>
        <v>1.0666538636341867</v>
      </c>
      <c r="K17" s="36">
        <f>+('PIL_V.A. v.concatenati'!L17-'PIL_V.A. v.concatenati'!K17)/'PIL_V.A. v.concatenati'!K17*100</f>
        <v>1.430570497903104</v>
      </c>
      <c r="L17" s="36">
        <f>+('PIL_V.A. v.concatenati'!M17-'PIL_V.A. v.concatenati'!L17)/'PIL_V.A. v.concatenati'!L17*100</f>
        <v>1.9528126508975931</v>
      </c>
      <c r="M17" s="36">
        <f>+('PIL_V.A. v.concatenati'!N17-'PIL_V.A. v.concatenati'!M17)/'PIL_V.A. v.concatenati'!M17*100</f>
        <v>2.5730924031256701</v>
      </c>
      <c r="N17" s="36">
        <f>+('PIL_V.A. v.concatenati'!O17-'PIL_V.A. v.concatenati'!N17)/'PIL_V.A. v.concatenati'!N17*100</f>
        <v>0.62578599759792441</v>
      </c>
      <c r="O17" s="36">
        <f>+('PIL_V.A. v.concatenati'!P17-'PIL_V.A. v.concatenati'!O17)/'PIL_V.A. v.concatenati'!O17*100</f>
        <v>-2.8820504842394863</v>
      </c>
      <c r="P17" s="36">
        <f>+('PIL_V.A. v.concatenati'!Q17-'PIL_V.A. v.concatenati'!P17)/'PIL_V.A. v.concatenati'!P17*100</f>
        <v>-5.0435330626865902</v>
      </c>
      <c r="Q17" s="36">
        <f>+('PIL_V.A. v.concatenati'!R17-'PIL_V.A. v.concatenati'!Q17)/'PIL_V.A. v.concatenati'!Q17*100</f>
        <v>1.1904691678914936</v>
      </c>
      <c r="R17" s="36">
        <f>+('PIL_V.A. v.concatenati'!S17-'PIL_V.A. v.concatenati'!R17)/'PIL_V.A. v.concatenati'!R17*100</f>
        <v>0.49683192988070257</v>
      </c>
      <c r="S17" s="36">
        <f>+('PIL_V.A. v.concatenati'!T17-'PIL_V.A. v.concatenati'!S17)/'PIL_V.A. v.concatenati'!S17*100</f>
        <v>-6.0761831650590699</v>
      </c>
      <c r="T17" s="36">
        <f>+('PIL_V.A. v.concatenati'!U17-'PIL_V.A. v.concatenati'!T17)/'PIL_V.A. v.concatenati'!T17*100</f>
        <v>-3.8034912074171525</v>
      </c>
      <c r="U17" s="36">
        <f>+('PIL_V.A. v.concatenati'!V17-'PIL_V.A. v.concatenati'!U17)/'PIL_V.A. v.concatenati'!U17*100</f>
        <v>-0.34852929678582906</v>
      </c>
      <c r="V17" s="36">
        <f>+('PIL_V.A. v.concatenati'!W17-'PIL_V.A. v.concatenati'!V17)/'PIL_V.A. v.concatenati'!V17*100</f>
        <v>2.5307560593300571</v>
      </c>
      <c r="W17" s="78">
        <v>1.5584514505694012</v>
      </c>
    </row>
    <row r="18" spans="1:23" x14ac:dyDescent="0.25">
      <c r="A18" s="85"/>
      <c r="B18" s="16" t="s">
        <v>5</v>
      </c>
      <c r="C18" s="33">
        <f>+('PIL_V.A. v.concatenati'!D18-'PIL_V.A. v.concatenati'!C18)/'PIL_V.A. v.concatenati'!C18*100</f>
        <v>1.5383750463383017</v>
      </c>
      <c r="D18" s="33">
        <f>+('PIL_V.A. v.concatenati'!E18-'PIL_V.A. v.concatenati'!D18)/'PIL_V.A. v.concatenati'!D18*100</f>
        <v>3.7327575965939928</v>
      </c>
      <c r="E18" s="33">
        <f>+('PIL_V.A. v.concatenati'!F18-'PIL_V.A. v.concatenati'!E18)/'PIL_V.A. v.concatenati'!E18*100</f>
        <v>3.3625767969773901</v>
      </c>
      <c r="F18" s="33">
        <f>+('PIL_V.A. v.concatenati'!G18-'PIL_V.A. v.concatenati'!F18)/'PIL_V.A. v.concatenati'!F18*100</f>
        <v>1.9525521106014669</v>
      </c>
      <c r="G18" s="33">
        <f>+('PIL_V.A. v.concatenati'!H18-'PIL_V.A. v.concatenati'!G18)/'PIL_V.A. v.concatenati'!G18*100</f>
        <v>3.0269795711622423</v>
      </c>
      <c r="H18" s="33">
        <f>+('PIL_V.A. v.concatenati'!I18-'PIL_V.A. v.concatenati'!H18)/'PIL_V.A. v.concatenati'!H18*100</f>
        <v>2.1930791772672102</v>
      </c>
      <c r="I18" s="33">
        <f>+('PIL_V.A. v.concatenati'!J18-'PIL_V.A. v.concatenati'!I18)/'PIL_V.A. v.concatenati'!I18*100</f>
        <v>-0.6352821701610657</v>
      </c>
      <c r="J18" s="33">
        <f>+('PIL_V.A. v.concatenati'!K18-'PIL_V.A. v.concatenati'!J18)/'PIL_V.A. v.concatenati'!J18*100</f>
        <v>1.5011825774452865</v>
      </c>
      <c r="K18" s="33">
        <f>+('PIL_V.A. v.concatenati'!L18-'PIL_V.A. v.concatenati'!K18)/'PIL_V.A. v.concatenati'!K18*100</f>
        <v>1.3867963850209333</v>
      </c>
      <c r="L18" s="33">
        <f>+('PIL_V.A. v.concatenati'!M18-'PIL_V.A. v.concatenati'!L18)/'PIL_V.A. v.concatenati'!L18*100</f>
        <v>2.1658293846715697</v>
      </c>
      <c r="M18" s="33">
        <f>+('PIL_V.A. v.concatenati'!N18-'PIL_V.A. v.concatenati'!M18)/'PIL_V.A. v.concatenati'!M18*100</f>
        <v>2.5823059670137574</v>
      </c>
      <c r="N18" s="33">
        <f>+('PIL_V.A. v.concatenati'!O18-'PIL_V.A. v.concatenati'!N18)/'PIL_V.A. v.concatenati'!N18*100</f>
        <v>0.81626208054618954</v>
      </c>
      <c r="O18" s="33">
        <f>+('PIL_V.A. v.concatenati'!P18-'PIL_V.A. v.concatenati'!O18)/'PIL_V.A. v.concatenati'!O18*100</f>
        <v>-2.1437467979839799</v>
      </c>
      <c r="P18" s="33">
        <f>+('PIL_V.A. v.concatenati'!Q18-'PIL_V.A. v.concatenati'!P18)/'PIL_V.A. v.concatenati'!P18*100</f>
        <v>-5.9638327542358605</v>
      </c>
      <c r="Q18" s="33">
        <f>+('PIL_V.A. v.concatenati'!R18-'PIL_V.A. v.concatenati'!Q18)/'PIL_V.A. v.concatenati'!Q18*100</f>
        <v>2.5889626576236258</v>
      </c>
      <c r="R18" s="33">
        <f>+('PIL_V.A. v.concatenati'!S18-'PIL_V.A. v.concatenati'!R18)/'PIL_V.A. v.concatenati'!R18*100</f>
        <v>0.87791348932568969</v>
      </c>
      <c r="S18" s="33">
        <f>+('PIL_V.A. v.concatenati'!T18-'PIL_V.A. v.concatenati'!S18)/'PIL_V.A. v.concatenati'!S18*100</f>
        <v>-6.2434402105090703</v>
      </c>
      <c r="T18" s="33">
        <f>+('PIL_V.A. v.concatenati'!U18-'PIL_V.A. v.concatenati'!T18)/'PIL_V.A. v.concatenati'!T18*100</f>
        <v>-3.4207701300878677</v>
      </c>
      <c r="U18" s="33">
        <f>+('PIL_V.A. v.concatenati'!V18-'PIL_V.A. v.concatenati'!U18)/'PIL_V.A. v.concatenati'!U18*100</f>
        <v>-1.7072570364527712E-2</v>
      </c>
      <c r="V18" s="33">
        <f>+('PIL_V.A. v.concatenati'!W18-'PIL_V.A. v.concatenati'!V18)/'PIL_V.A. v.concatenati'!V18*100</f>
        <v>2.5471166153506481</v>
      </c>
      <c r="W18" s="74">
        <v>1.6540213915647</v>
      </c>
    </row>
    <row r="19" spans="1:23" x14ac:dyDescent="0.25">
      <c r="A19" s="85"/>
      <c r="B19" s="16" t="s">
        <v>6</v>
      </c>
      <c r="C19" s="33">
        <f>+('PIL_V.A. v.concatenati'!D19-'PIL_V.A. v.concatenati'!C19)/'PIL_V.A. v.concatenati'!C19*100</f>
        <v>0.6488527142764684</v>
      </c>
      <c r="D19" s="33">
        <f>+('PIL_V.A. v.concatenati'!E19-'PIL_V.A. v.concatenati'!D19)/'PIL_V.A. v.concatenati'!D19*100</f>
        <v>4.1164578959045359</v>
      </c>
      <c r="E19" s="33">
        <f>+('PIL_V.A. v.concatenati'!F19-'PIL_V.A. v.concatenati'!E19)/'PIL_V.A. v.concatenati'!E19*100</f>
        <v>3.7434341016215353</v>
      </c>
      <c r="F19" s="33">
        <f>+('PIL_V.A. v.concatenati'!G19-'PIL_V.A. v.concatenati'!F19)/'PIL_V.A. v.concatenati'!F19*100</f>
        <v>2.1300304934888228</v>
      </c>
      <c r="G19" s="33">
        <f>+('PIL_V.A. v.concatenati'!H19-'PIL_V.A. v.concatenati'!G19)/'PIL_V.A. v.concatenati'!G19*100</f>
        <v>2.0567372854272246</v>
      </c>
      <c r="H19" s="33">
        <f>+('PIL_V.A. v.concatenati'!I19-'PIL_V.A. v.concatenati'!H19)/'PIL_V.A. v.concatenati'!H19*100</f>
        <v>3.1108551275737106</v>
      </c>
      <c r="I19" s="33">
        <f>+('PIL_V.A. v.concatenati'!J19-'PIL_V.A. v.concatenati'!I19)/'PIL_V.A. v.concatenati'!I19*100</f>
        <v>0.67596790582525113</v>
      </c>
      <c r="J19" s="33">
        <f>+('PIL_V.A. v.concatenati'!K19-'PIL_V.A. v.concatenati'!J19)/'PIL_V.A. v.concatenati'!J19*100</f>
        <v>0.85304431510475254</v>
      </c>
      <c r="K19" s="33">
        <f>+('PIL_V.A. v.concatenati'!L19-'PIL_V.A. v.concatenati'!K19)/'PIL_V.A. v.concatenati'!K19*100</f>
        <v>2.7170488682759784</v>
      </c>
      <c r="L19" s="33">
        <f>+('PIL_V.A. v.concatenati'!M19-'PIL_V.A. v.concatenati'!L19)/'PIL_V.A. v.concatenati'!L19*100</f>
        <v>1.6612660310398641</v>
      </c>
      <c r="M19" s="33">
        <f>+('PIL_V.A. v.concatenati'!N19-'PIL_V.A. v.concatenati'!M19)/'PIL_V.A. v.concatenati'!M19*100</f>
        <v>2.7744316623640999</v>
      </c>
      <c r="N19" s="33">
        <f>+('PIL_V.A. v.concatenati'!O19-'PIL_V.A. v.concatenati'!N19)/'PIL_V.A. v.concatenati'!N19*100</f>
        <v>0.98276606438474601</v>
      </c>
      <c r="O19" s="33">
        <f>+('PIL_V.A. v.concatenati'!P19-'PIL_V.A. v.concatenati'!O19)/'PIL_V.A. v.concatenati'!O19*100</f>
        <v>-3.8022088038944335</v>
      </c>
      <c r="P19" s="33">
        <f>+('PIL_V.A. v.concatenati'!Q19-'PIL_V.A. v.concatenati'!P19)/'PIL_V.A. v.concatenati'!P19*100</f>
        <v>-3.3276860552422738</v>
      </c>
      <c r="Q19" s="33">
        <f>+('PIL_V.A. v.concatenati'!R19-'PIL_V.A. v.concatenati'!Q19)/'PIL_V.A. v.concatenati'!Q19*100</f>
        <v>0.18632938213935638</v>
      </c>
      <c r="R19" s="33">
        <f>+('PIL_V.A. v.concatenati'!S19-'PIL_V.A. v.concatenati'!R19)/'PIL_V.A. v.concatenati'!R19*100</f>
        <v>0.44303574061915085</v>
      </c>
      <c r="S19" s="33">
        <f>+('PIL_V.A. v.concatenati'!T19-'PIL_V.A. v.concatenati'!S19)/'PIL_V.A. v.concatenati'!S19*100</f>
        <v>-6.3222465581000069</v>
      </c>
      <c r="T19" s="33">
        <f>+('PIL_V.A. v.concatenati'!U19-'PIL_V.A. v.concatenati'!T19)/'PIL_V.A. v.concatenati'!T19*100</f>
        <v>-4.5448019939501494</v>
      </c>
      <c r="U19" s="33">
        <f>+('PIL_V.A. v.concatenati'!V19-'PIL_V.A. v.concatenati'!U19)/'PIL_V.A. v.concatenati'!U19*100</f>
        <v>-0.26341829083080592</v>
      </c>
      <c r="V19" s="33">
        <f>+('PIL_V.A. v.concatenati'!W19-'PIL_V.A. v.concatenati'!V19)/'PIL_V.A. v.concatenati'!V19*100</f>
        <v>2.3776618518747505</v>
      </c>
      <c r="W19" s="74">
        <v>0.87608792076373843</v>
      </c>
    </row>
    <row r="20" spans="1:23" x14ac:dyDescent="0.25">
      <c r="A20" s="85"/>
      <c r="B20" s="16" t="s">
        <v>7</v>
      </c>
      <c r="C20" s="33">
        <f>+('PIL_V.A. v.concatenati'!D20-'PIL_V.A. v.concatenati'!C20)/'PIL_V.A. v.concatenati'!C20*100</f>
        <v>0.60308963506990554</v>
      </c>
      <c r="D20" s="33">
        <f>+('PIL_V.A. v.concatenati'!E20-'PIL_V.A. v.concatenati'!D20)/'PIL_V.A. v.concatenati'!D20*100</f>
        <v>4.3196917824207954</v>
      </c>
      <c r="E20" s="33">
        <f>+('PIL_V.A. v.concatenati'!F20-'PIL_V.A. v.concatenati'!E20)/'PIL_V.A. v.concatenati'!E20*100</f>
        <v>3.8725335081249486</v>
      </c>
      <c r="F20" s="33">
        <f>+('PIL_V.A. v.concatenati'!G20-'PIL_V.A. v.concatenati'!F20)/'PIL_V.A. v.concatenati'!F20*100</f>
        <v>2.4321327056069393</v>
      </c>
      <c r="G20" s="33">
        <f>+('PIL_V.A. v.concatenati'!H20-'PIL_V.A. v.concatenati'!G20)/'PIL_V.A. v.concatenati'!G20*100</f>
        <v>2.020302907051498</v>
      </c>
      <c r="H20" s="33">
        <f>+('PIL_V.A. v.concatenati'!I20-'PIL_V.A. v.concatenati'!H20)/'PIL_V.A. v.concatenati'!H20*100</f>
        <v>2.1745442398464263</v>
      </c>
      <c r="I20" s="33">
        <f>+('PIL_V.A. v.concatenati'!J20-'PIL_V.A. v.concatenati'!I20)/'PIL_V.A. v.concatenati'!I20*100</f>
        <v>-1.1789216155734865</v>
      </c>
      <c r="J20" s="33">
        <f>+('PIL_V.A. v.concatenati'!K20-'PIL_V.A. v.concatenati'!J20)/'PIL_V.A. v.concatenati'!J20*100</f>
        <v>0.22231714845047115</v>
      </c>
      <c r="K20" s="33">
        <f>+('PIL_V.A. v.concatenati'!L20-'PIL_V.A. v.concatenati'!K20)/'PIL_V.A. v.concatenati'!K20*100</f>
        <v>0.28440599772637987</v>
      </c>
      <c r="L20" s="33">
        <f>+('PIL_V.A. v.concatenati'!M20-'PIL_V.A. v.concatenati'!L20)/'PIL_V.A. v.concatenati'!L20*100</f>
        <v>1.7282756041138496</v>
      </c>
      <c r="M20" s="33">
        <f>+('PIL_V.A. v.concatenati'!N20-'PIL_V.A. v.concatenati'!M20)/'PIL_V.A. v.concatenati'!M20*100</f>
        <v>2.3537561538896621</v>
      </c>
      <c r="N20" s="33">
        <f>+('PIL_V.A. v.concatenati'!O20-'PIL_V.A. v.concatenati'!N20)/'PIL_V.A. v.concatenati'!N20*100</f>
        <v>-0.16415367329093103</v>
      </c>
      <c r="O20" s="33">
        <f>+('PIL_V.A. v.concatenati'!P20-'PIL_V.A. v.concatenati'!O20)/'PIL_V.A. v.concatenati'!O20*100</f>
        <v>-3.7585857770520974</v>
      </c>
      <c r="P20" s="33">
        <f>+('PIL_V.A. v.concatenati'!Q20-'PIL_V.A. v.concatenati'!P20)/'PIL_V.A. v.concatenati'!P20*100</f>
        <v>-4.4683492871123365</v>
      </c>
      <c r="Q20" s="33">
        <f>+('PIL_V.A. v.concatenati'!R20-'PIL_V.A. v.concatenati'!Q20)/'PIL_V.A. v.concatenati'!Q20*100</f>
        <v>-1.1276670596693146</v>
      </c>
      <c r="R20" s="33">
        <f>+('PIL_V.A. v.concatenati'!S20-'PIL_V.A. v.concatenati'!R20)/'PIL_V.A. v.concatenati'!R20*100</f>
        <v>-0.38028714228292132</v>
      </c>
      <c r="S20" s="33">
        <f>+('PIL_V.A. v.concatenati'!T20-'PIL_V.A. v.concatenati'!S20)/'PIL_V.A. v.concatenati'!S20*100</f>
        <v>-5.4193306511355495</v>
      </c>
      <c r="T20" s="33">
        <f>+('PIL_V.A. v.concatenati'!U20-'PIL_V.A. v.concatenati'!T20)/'PIL_V.A. v.concatenati'!T20*100</f>
        <v>-4.0466518827715756</v>
      </c>
      <c r="U20" s="33">
        <f>+('PIL_V.A. v.concatenati'!V20-'PIL_V.A. v.concatenati'!U20)/'PIL_V.A. v.concatenati'!U20*100</f>
        <v>-1.3153950987151042</v>
      </c>
      <c r="V20" s="33">
        <f>+('PIL_V.A. v.concatenati'!W20-'PIL_V.A. v.concatenati'!V20)/'PIL_V.A. v.concatenati'!V20*100</f>
        <v>2.6438556978585872</v>
      </c>
      <c r="W20" s="74">
        <v>1.9937017378366524</v>
      </c>
    </row>
    <row r="21" spans="1:23" x14ac:dyDescent="0.25">
      <c r="A21" s="86"/>
      <c r="B21" s="75" t="s">
        <v>8</v>
      </c>
      <c r="C21" s="38">
        <f>+('PIL_V.A. v.concatenati'!D21-'PIL_V.A. v.concatenati'!C21)/'PIL_V.A. v.concatenati'!C21*100</f>
        <v>0.58122488130855454</v>
      </c>
      <c r="D21" s="38">
        <f>+('PIL_V.A. v.concatenati'!E21-'PIL_V.A. v.concatenati'!D21)/'PIL_V.A. v.concatenati'!D21*100</f>
        <v>3.2041241925322357</v>
      </c>
      <c r="E21" s="38">
        <f>+('PIL_V.A. v.concatenati'!F21-'PIL_V.A. v.concatenati'!E21)/'PIL_V.A. v.concatenati'!E21*100</f>
        <v>4.8380086820075592</v>
      </c>
      <c r="F21" s="38">
        <f>+('PIL_V.A. v.concatenati'!G21-'PIL_V.A. v.concatenati'!F21)/'PIL_V.A. v.concatenati'!F21*100</f>
        <v>4.3591898032870748</v>
      </c>
      <c r="G21" s="38">
        <f>+('PIL_V.A. v.concatenati'!H21-'PIL_V.A. v.concatenati'!G21)/'PIL_V.A. v.concatenati'!G21*100</f>
        <v>1.3256659077361372</v>
      </c>
      <c r="H21" s="38">
        <f>+('PIL_V.A. v.concatenati'!I21-'PIL_V.A. v.concatenati'!H21)/'PIL_V.A. v.concatenati'!H21*100</f>
        <v>1.2341404992562606</v>
      </c>
      <c r="I21" s="38">
        <f>+('PIL_V.A. v.concatenati'!J21-'PIL_V.A. v.concatenati'!I21)/'PIL_V.A. v.concatenati'!I21*100</f>
        <v>-2.1336963894479135</v>
      </c>
      <c r="J21" s="38">
        <f>+('PIL_V.A. v.concatenati'!K21-'PIL_V.A. v.concatenati'!J21)/'PIL_V.A. v.concatenati'!J21*100</f>
        <v>-0.64814886095018975</v>
      </c>
      <c r="K21" s="38">
        <f>+('PIL_V.A. v.concatenati'!L21-'PIL_V.A. v.concatenati'!K21)/'PIL_V.A. v.concatenati'!K21*100</f>
        <v>0.21573681963795033</v>
      </c>
      <c r="L21" s="38">
        <f>+('PIL_V.A. v.concatenati'!M21-'PIL_V.A. v.concatenati'!L21)/'PIL_V.A. v.concatenati'!L21*100</f>
        <v>1.4188616586411678</v>
      </c>
      <c r="M21" s="38">
        <f>+('PIL_V.A. v.concatenati'!N21-'PIL_V.A. v.concatenati'!M21)/'PIL_V.A. v.concatenati'!M21*100</f>
        <v>2.7506107366661836</v>
      </c>
      <c r="N21" s="38">
        <f>+('PIL_V.A. v.concatenati'!O21-'PIL_V.A. v.concatenati'!N21)/'PIL_V.A. v.concatenati'!N21*100</f>
        <v>-0.67475778110644535</v>
      </c>
      <c r="O21" s="38">
        <f>+('PIL_V.A. v.concatenati'!P21-'PIL_V.A. v.concatenati'!O21)/'PIL_V.A. v.concatenati'!O21*100</f>
        <v>-5.1528473247548652</v>
      </c>
      <c r="P21" s="38">
        <f>+('PIL_V.A. v.concatenati'!Q21-'PIL_V.A. v.concatenati'!P21)/'PIL_V.A. v.concatenati'!P21*100</f>
        <v>-4.6894536299461871</v>
      </c>
      <c r="Q21" s="38">
        <f>+('PIL_V.A. v.concatenati'!R21-'PIL_V.A. v.concatenati'!Q21)/'PIL_V.A. v.concatenati'!Q21*100</f>
        <v>0.16124694443568965</v>
      </c>
      <c r="R21" s="38">
        <f>+('PIL_V.A. v.concatenati'!S21-'PIL_V.A. v.concatenati'!R21)/'PIL_V.A. v.concatenati'!R21*100</f>
        <v>1.8499738010661984</v>
      </c>
      <c r="S21" s="38">
        <f>+('PIL_V.A. v.concatenati'!T21-'PIL_V.A. v.concatenati'!S21)/'PIL_V.A. v.concatenati'!S21*100</f>
        <v>-4.3711052620988058</v>
      </c>
      <c r="T21" s="38">
        <f>+('PIL_V.A. v.concatenati'!U21-'PIL_V.A. v.concatenati'!T21)/'PIL_V.A. v.concatenati'!T21*100</f>
        <v>-1.1943248910134039</v>
      </c>
      <c r="U21" s="38">
        <f>+('PIL_V.A. v.concatenati'!V21-'PIL_V.A. v.concatenati'!U21)/'PIL_V.A. v.concatenati'!U21*100</f>
        <v>-0.49209031968733874</v>
      </c>
      <c r="V21" s="38">
        <f>+('PIL_V.A. v.concatenati'!W21-'PIL_V.A. v.concatenati'!V21)/'PIL_V.A. v.concatenati'!V21*100</f>
        <v>2.7333126221166451</v>
      </c>
      <c r="W21" s="76">
        <v>1.0719738922345814</v>
      </c>
    </row>
    <row r="22" spans="1:23" x14ac:dyDescent="0.25">
      <c r="A22" s="20"/>
      <c r="B22" s="16"/>
      <c r="C22" s="21"/>
      <c r="D22" s="21"/>
      <c r="E22" s="21"/>
      <c r="F22" s="21"/>
      <c r="G22" s="21"/>
      <c r="H22" s="21"/>
      <c r="I22" s="21"/>
      <c r="J22" s="21"/>
      <c r="K22" s="21"/>
      <c r="L22" s="21"/>
      <c r="M22" s="21"/>
      <c r="N22" s="21"/>
      <c r="O22" s="21"/>
      <c r="P22" s="21"/>
      <c r="Q22" s="21"/>
      <c r="R22" s="21"/>
      <c r="S22" s="21"/>
      <c r="T22" s="21"/>
      <c r="U22" s="21"/>
    </row>
    <row r="23" spans="1:23" x14ac:dyDescent="0.25">
      <c r="A23" s="16" t="s">
        <v>37</v>
      </c>
    </row>
  </sheetData>
  <mergeCells count="3">
    <mergeCell ref="A7:A11"/>
    <mergeCell ref="A12:A16"/>
    <mergeCell ref="A17:A21"/>
  </mergeCells>
  <pageMargins left="0.75" right="0.7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8"/>
  <sheetViews>
    <sheetView topLeftCell="A2" workbookViewId="0">
      <selection activeCell="A2" sqref="A2"/>
    </sheetView>
  </sheetViews>
  <sheetFormatPr defaultColWidth="9.109375" defaultRowHeight="13.2" x14ac:dyDescent="0.25"/>
  <cols>
    <col min="1" max="2" width="27.44140625" style="1" customWidth="1"/>
    <col min="3" max="23" width="10.6640625" style="1" bestFit="1" customWidth="1"/>
    <col min="24" max="16384" width="9.109375" style="1"/>
  </cols>
  <sheetData>
    <row r="1" spans="1:23" ht="12.75" hidden="1" customHeight="1" x14ac:dyDescent="0.25">
      <c r="A1" s="1" t="e">
        <f ca="1">DotStatQuery(#REF!)</f>
        <v>#NAME?</v>
      </c>
    </row>
    <row r="2" spans="1:23" s="32" customFormat="1" x14ac:dyDescent="0.25">
      <c r="A2" s="31" t="s">
        <v>19</v>
      </c>
    </row>
    <row r="3" spans="1:23" s="32" customFormat="1" ht="12.75" customHeight="1" x14ac:dyDescent="0.25">
      <c r="A3" s="65" t="s">
        <v>9</v>
      </c>
      <c r="B3" s="61"/>
      <c r="D3" s="62"/>
      <c r="E3" s="62"/>
      <c r="F3" s="62"/>
      <c r="G3" s="62"/>
      <c r="H3" s="62"/>
      <c r="I3" s="62"/>
      <c r="J3" s="62"/>
      <c r="K3" s="62"/>
      <c r="L3" s="62"/>
      <c r="M3" s="62"/>
      <c r="N3" s="62"/>
      <c r="O3" s="62"/>
      <c r="P3" s="62"/>
      <c r="Q3" s="62"/>
      <c r="R3" s="62"/>
      <c r="S3" s="62"/>
      <c r="T3" s="62"/>
      <c r="U3" s="62"/>
      <c r="V3" s="62"/>
    </row>
    <row r="4" spans="1:23" ht="12.75" customHeight="1" x14ac:dyDescent="0.25">
      <c r="A4" s="3" t="s">
        <v>1</v>
      </c>
      <c r="B4" s="4"/>
      <c r="D4" s="3"/>
      <c r="E4" s="3"/>
      <c r="F4" s="3"/>
      <c r="G4" s="3"/>
      <c r="H4" s="3"/>
      <c r="I4" s="3"/>
      <c r="J4" s="3"/>
      <c r="K4" s="3"/>
      <c r="L4" s="3"/>
      <c r="M4" s="3"/>
      <c r="N4" s="3"/>
      <c r="O4" s="3"/>
      <c r="P4" s="3"/>
      <c r="Q4" s="3"/>
      <c r="R4" s="3"/>
      <c r="S4" s="3"/>
      <c r="T4" s="3"/>
      <c r="U4" s="3"/>
      <c r="V4" s="3"/>
    </row>
    <row r="5" spans="1:23" x14ac:dyDescent="0.25">
      <c r="A5" s="6">
        <v>43070</v>
      </c>
      <c r="B5" s="4"/>
      <c r="D5" s="3"/>
      <c r="E5" s="3"/>
      <c r="F5" s="3"/>
      <c r="G5" s="3"/>
      <c r="H5" s="3"/>
      <c r="I5" s="3"/>
      <c r="J5" s="3"/>
      <c r="K5" s="3"/>
      <c r="L5" s="3"/>
      <c r="M5" s="3"/>
      <c r="N5" s="3"/>
      <c r="O5" s="3"/>
      <c r="P5" s="3"/>
      <c r="Q5" s="3"/>
      <c r="R5" s="3"/>
      <c r="S5" s="3"/>
      <c r="T5" s="3"/>
      <c r="U5" s="3"/>
      <c r="V5" s="3"/>
    </row>
    <row r="6" spans="1:23" x14ac:dyDescent="0.25">
      <c r="A6" s="7"/>
      <c r="B6" s="7"/>
    </row>
    <row r="7" spans="1:23" x14ac:dyDescent="0.25">
      <c r="A7" s="9" t="s">
        <v>10</v>
      </c>
      <c r="B7" s="9" t="s">
        <v>3</v>
      </c>
      <c r="C7" s="39">
        <v>1995</v>
      </c>
      <c r="D7" s="39">
        <v>1996</v>
      </c>
      <c r="E7" s="39">
        <v>1997</v>
      </c>
      <c r="F7" s="39">
        <v>1998</v>
      </c>
      <c r="G7" s="39">
        <v>1999</v>
      </c>
      <c r="H7" s="39">
        <v>2000</v>
      </c>
      <c r="I7" s="39">
        <v>2001</v>
      </c>
      <c r="J7" s="39">
        <v>2002</v>
      </c>
      <c r="K7" s="39">
        <v>2003</v>
      </c>
      <c r="L7" s="39">
        <v>2004</v>
      </c>
      <c r="M7" s="39">
        <v>2005</v>
      </c>
      <c r="N7" s="39">
        <v>2006</v>
      </c>
      <c r="O7" s="39">
        <v>2007</v>
      </c>
      <c r="P7" s="39">
        <v>2008</v>
      </c>
      <c r="Q7" s="39">
        <v>2009</v>
      </c>
      <c r="R7" s="39">
        <v>2010</v>
      </c>
      <c r="S7" s="39">
        <v>2011</v>
      </c>
      <c r="T7" s="39">
        <v>2012</v>
      </c>
      <c r="U7" s="39">
        <v>2013</v>
      </c>
      <c r="V7" s="39">
        <v>2014</v>
      </c>
      <c r="W7" s="39">
        <v>2015</v>
      </c>
    </row>
    <row r="8" spans="1:23" x14ac:dyDescent="0.25">
      <c r="A8" s="88" t="s">
        <v>28</v>
      </c>
      <c r="B8" s="35" t="s">
        <v>4</v>
      </c>
      <c r="C8" s="36">
        <v>-20928.271000000001</v>
      </c>
      <c r="D8" s="36">
        <v>-32463.435399999998</v>
      </c>
      <c r="E8" s="36">
        <v>-24789.886699999999</v>
      </c>
      <c r="F8" s="36">
        <v>-18891.145100000002</v>
      </c>
      <c r="G8" s="36">
        <v>-5332.3566300000002</v>
      </c>
      <c r="H8" s="36">
        <v>7555.8056900000001</v>
      </c>
      <c r="I8" s="36">
        <v>936.81868299999996</v>
      </c>
      <c r="J8" s="36">
        <v>5802.1406100000004</v>
      </c>
      <c r="K8" s="36">
        <v>8450.6373500000009</v>
      </c>
      <c r="L8" s="36">
        <v>8238.0150200000007</v>
      </c>
      <c r="M8" s="36">
        <v>16996.152600000001</v>
      </c>
      <c r="N8" s="36">
        <v>29833.445800000001</v>
      </c>
      <c r="O8" s="36">
        <v>22369.045300000002</v>
      </c>
      <c r="P8" s="36">
        <v>28328.0838</v>
      </c>
      <c r="Q8" s="36">
        <v>23981.386399999999</v>
      </c>
      <c r="R8" s="36">
        <v>45667.271399999998</v>
      </c>
      <c r="S8" s="36">
        <v>41511.389499999997</v>
      </c>
      <c r="T8" s="36">
        <v>11.709166400000001</v>
      </c>
      <c r="U8" s="36">
        <v>-18027.796600000001</v>
      </c>
      <c r="V8" s="36">
        <v>-29011.348699999999</v>
      </c>
      <c r="W8" s="36">
        <v>-29931</v>
      </c>
    </row>
    <row r="9" spans="1:23" x14ac:dyDescent="0.25">
      <c r="A9" s="89"/>
      <c r="B9" s="3" t="s">
        <v>26</v>
      </c>
      <c r="C9" s="33">
        <v>-52164.081895000003</v>
      </c>
      <c r="D9" s="33">
        <v>-60688.356607000002</v>
      </c>
      <c r="E9" s="33">
        <v>-57617.350150999999</v>
      </c>
      <c r="F9" s="33">
        <v>-55792.572151</v>
      </c>
      <c r="G9" s="33">
        <v>-46675.151331000001</v>
      </c>
      <c r="H9" s="33">
        <v>-44811.408214000003</v>
      </c>
      <c r="I9" s="33">
        <v>-49816.027413999996</v>
      </c>
      <c r="J9" s="33">
        <v>-43984.035130999997</v>
      </c>
      <c r="K9" s="33">
        <v>-51960.247382000001</v>
      </c>
      <c r="L9" s="33">
        <v>-51455.703956999998</v>
      </c>
      <c r="M9" s="33">
        <v>-46967.284180000002</v>
      </c>
      <c r="N9" s="33">
        <v>-40899.190412999997</v>
      </c>
      <c r="O9" s="33">
        <v>-44182.518236000004</v>
      </c>
      <c r="P9" s="33">
        <v>-39031.342565999999</v>
      </c>
      <c r="Q9" s="33">
        <v>-35682.717506000001</v>
      </c>
      <c r="R9" s="33">
        <v>-27669.592831999998</v>
      </c>
      <c r="S9" s="33">
        <v>-29488.149106000001</v>
      </c>
      <c r="T9" s="33">
        <v>-52795.982301999997</v>
      </c>
      <c r="U9" s="33">
        <v>-62465.165049000003</v>
      </c>
      <c r="V9" s="33">
        <v>-72722.918602999998</v>
      </c>
      <c r="W9" s="33">
        <v>-74203</v>
      </c>
    </row>
    <row r="10" spans="1:23" x14ac:dyDescent="0.25">
      <c r="A10" s="89"/>
      <c r="B10" s="3" t="s">
        <v>25</v>
      </c>
      <c r="C10" s="33">
        <v>-16230.128787</v>
      </c>
      <c r="D10" s="33">
        <v>-18392.198015999998</v>
      </c>
      <c r="E10" s="33">
        <v>-17663.795408000002</v>
      </c>
      <c r="F10" s="33">
        <v>-18179.35483</v>
      </c>
      <c r="G10" s="33">
        <v>-15642.933816000001</v>
      </c>
      <c r="H10" s="33">
        <v>-12467.775933000001</v>
      </c>
      <c r="I10" s="33">
        <v>-15774.577777</v>
      </c>
      <c r="J10" s="33">
        <v>-18249.705467</v>
      </c>
      <c r="K10" s="33">
        <v>-14844.31529</v>
      </c>
      <c r="L10" s="33">
        <v>-20264.616413</v>
      </c>
      <c r="M10" s="33">
        <v>-19048.878334000001</v>
      </c>
      <c r="N10" s="33">
        <v>-16972.122950000001</v>
      </c>
      <c r="O10" s="33">
        <v>-21746.263111</v>
      </c>
      <c r="P10" s="33">
        <v>-20852.873210000002</v>
      </c>
      <c r="Q10" s="33">
        <v>-23773.476940199998</v>
      </c>
      <c r="R10" s="33">
        <v>-16774.011500000001</v>
      </c>
      <c r="S10" s="33">
        <v>-16451.696070000002</v>
      </c>
      <c r="T10" s="33">
        <v>-20249.101777</v>
      </c>
      <c r="U10" s="33">
        <v>-21732.410416999999</v>
      </c>
      <c r="V10" s="33">
        <v>-25256.517076</v>
      </c>
      <c r="W10" s="33">
        <v>-23236.9</v>
      </c>
    </row>
    <row r="11" spans="1:23" x14ac:dyDescent="0.25">
      <c r="A11" s="89"/>
      <c r="B11" s="3" t="s">
        <v>11</v>
      </c>
      <c r="C11" s="33">
        <v>47969.475138000002</v>
      </c>
      <c r="D11" s="33">
        <v>47339.561707000001</v>
      </c>
      <c r="E11" s="33">
        <v>51302.539390999998</v>
      </c>
      <c r="F11" s="33">
        <v>55779.570831999998</v>
      </c>
      <c r="G11" s="33">
        <v>57688.707053999999</v>
      </c>
      <c r="H11" s="33">
        <v>65602.555940000006</v>
      </c>
      <c r="I11" s="33">
        <v>67145.292360000007</v>
      </c>
      <c r="J11" s="33">
        <v>68673.905419000002</v>
      </c>
      <c r="K11" s="33">
        <v>75894.108189999999</v>
      </c>
      <c r="L11" s="33">
        <v>80762.67323</v>
      </c>
      <c r="M11" s="33">
        <v>83800.574619999999</v>
      </c>
      <c r="N11" s="33">
        <v>88508.303639999998</v>
      </c>
      <c r="O11" s="33">
        <v>89136.496379999997</v>
      </c>
      <c r="P11" s="33">
        <v>89484.464940000005</v>
      </c>
      <c r="Q11" s="33">
        <v>84514.32806</v>
      </c>
      <c r="R11" s="33">
        <v>91156.390750000006</v>
      </c>
      <c r="S11" s="33">
        <v>88623.244999999995</v>
      </c>
      <c r="T11" s="33">
        <v>74314.998749999999</v>
      </c>
      <c r="U11" s="33">
        <v>67662.841350000002</v>
      </c>
      <c r="V11" s="33">
        <v>70044.928010000003</v>
      </c>
      <c r="W11" s="33">
        <v>68198.8</v>
      </c>
    </row>
    <row r="12" spans="1:23" x14ac:dyDescent="0.25">
      <c r="A12" s="90"/>
      <c r="B12" s="37" t="s">
        <v>12</v>
      </c>
      <c r="C12" s="38">
        <v>7485.2721700000002</v>
      </c>
      <c r="D12" s="38">
        <v>7521.0554499999998</v>
      </c>
      <c r="E12" s="38">
        <v>8617.8196200000002</v>
      </c>
      <c r="F12" s="38">
        <v>8865.3549000000003</v>
      </c>
      <c r="G12" s="38">
        <v>9346.8055399999994</v>
      </c>
      <c r="H12" s="38">
        <v>10805.4017</v>
      </c>
      <c r="I12" s="38">
        <v>11421.9935</v>
      </c>
      <c r="J12" s="38">
        <v>12063.090700000001</v>
      </c>
      <c r="K12" s="38">
        <v>12687.410400000001</v>
      </c>
      <c r="L12" s="38">
        <v>13665.4192</v>
      </c>
      <c r="M12" s="38">
        <v>14773.734399999999</v>
      </c>
      <c r="N12" s="38">
        <v>14896.8063</v>
      </c>
      <c r="O12" s="38">
        <v>14457.388199999999</v>
      </c>
      <c r="P12" s="38">
        <v>16958.752799999998</v>
      </c>
      <c r="Q12" s="38">
        <v>16426.8842</v>
      </c>
      <c r="R12" s="38">
        <v>16802.355599999999</v>
      </c>
      <c r="S12" s="38">
        <v>17107.167000000001</v>
      </c>
      <c r="T12" s="38">
        <v>13251.511699999999</v>
      </c>
      <c r="U12" s="38">
        <v>11982.0623</v>
      </c>
      <c r="V12" s="38">
        <v>12455.0358</v>
      </c>
      <c r="W12" s="38">
        <v>12381.2</v>
      </c>
    </row>
    <row r="13" spans="1:23" ht="13.5" customHeight="1" x14ac:dyDescent="0.25">
      <c r="A13" s="91" t="s">
        <v>13</v>
      </c>
      <c r="B13" s="35" t="s">
        <v>4</v>
      </c>
      <c r="C13" s="36">
        <v>4687.122085</v>
      </c>
      <c r="D13" s="36">
        <v>4929.2821050000002</v>
      </c>
      <c r="E13" s="36">
        <v>5212.3253409999998</v>
      </c>
      <c r="F13" s="36">
        <v>5610.0006960000001</v>
      </c>
      <c r="G13" s="36">
        <v>5949.2031740000002</v>
      </c>
      <c r="H13" s="36">
        <v>6009.3885600000003</v>
      </c>
      <c r="I13" s="36">
        <v>6464.7990529999997</v>
      </c>
      <c r="J13" s="36">
        <v>6963.9992309999998</v>
      </c>
      <c r="K13" s="36">
        <v>7091.2094520000001</v>
      </c>
      <c r="L13" s="36">
        <v>7233.5497660000001</v>
      </c>
      <c r="M13" s="36">
        <v>7575.5871230000002</v>
      </c>
      <c r="N13" s="36">
        <v>8282.0451049999992</v>
      </c>
      <c r="O13" s="36">
        <v>8497.8458150000006</v>
      </c>
      <c r="P13" s="36">
        <v>8143.68</v>
      </c>
      <c r="Q13" s="36">
        <v>8689.0789999999997</v>
      </c>
      <c r="R13" s="36">
        <v>8778.8559999999998</v>
      </c>
      <c r="S13" s="36">
        <v>8818.7962179999995</v>
      </c>
      <c r="T13" s="36">
        <v>8658.3578409999991</v>
      </c>
      <c r="U13" s="36">
        <v>8910.7507979999991</v>
      </c>
      <c r="V13" s="36">
        <v>9464.4134529999992</v>
      </c>
      <c r="W13" s="36">
        <v>9449.5</v>
      </c>
    </row>
    <row r="14" spans="1:23" x14ac:dyDescent="0.25">
      <c r="A14" s="79"/>
      <c r="B14" s="3" t="s">
        <v>26</v>
      </c>
      <c r="C14" s="33">
        <v>2208.9840819999999</v>
      </c>
      <c r="D14" s="33">
        <v>2318.5491270000002</v>
      </c>
      <c r="E14" s="33">
        <v>2445.6800039999998</v>
      </c>
      <c r="F14" s="33">
        <v>2599.1091390000001</v>
      </c>
      <c r="G14" s="33">
        <v>2797.8979060000001</v>
      </c>
      <c r="H14" s="33">
        <v>2807.5060760000001</v>
      </c>
      <c r="I14" s="33">
        <v>3018.9107789999998</v>
      </c>
      <c r="J14" s="33">
        <v>3273.6165310000001</v>
      </c>
      <c r="K14" s="33">
        <v>3318.0346239999999</v>
      </c>
      <c r="L14" s="33">
        <v>3417.0050350000001</v>
      </c>
      <c r="M14" s="33">
        <v>3526.8807099999999</v>
      </c>
      <c r="N14" s="33">
        <v>3866.4143640000002</v>
      </c>
      <c r="O14" s="33">
        <v>3986.412343</v>
      </c>
      <c r="P14" s="33">
        <v>3912.347949</v>
      </c>
      <c r="Q14" s="33">
        <v>4297.6656069999999</v>
      </c>
      <c r="R14" s="33">
        <v>4368.5351289999999</v>
      </c>
      <c r="S14" s="33">
        <v>4357.7682580000001</v>
      </c>
      <c r="T14" s="33">
        <v>4242.0339379999996</v>
      </c>
      <c r="U14" s="33">
        <v>4374.4105250000002</v>
      </c>
      <c r="V14" s="33">
        <v>4639.7088659999999</v>
      </c>
      <c r="W14" s="33">
        <v>4606.1000000000004</v>
      </c>
    </row>
    <row r="15" spans="1:23" x14ac:dyDescent="0.25">
      <c r="A15" s="79"/>
      <c r="B15" s="3" t="s">
        <v>25</v>
      </c>
      <c r="C15" s="33">
        <v>1364.450601</v>
      </c>
      <c r="D15" s="33">
        <v>1399.738462</v>
      </c>
      <c r="E15" s="33">
        <v>1500.2965799999999</v>
      </c>
      <c r="F15" s="33">
        <v>1574.407301</v>
      </c>
      <c r="G15" s="33">
        <v>1696.512416</v>
      </c>
      <c r="H15" s="33">
        <v>1707.824046</v>
      </c>
      <c r="I15" s="33">
        <v>1832.6961719999999</v>
      </c>
      <c r="J15" s="33">
        <v>1958.5087659999999</v>
      </c>
      <c r="K15" s="33">
        <v>2014.293574</v>
      </c>
      <c r="L15" s="33">
        <v>1896.0406270000001</v>
      </c>
      <c r="M15" s="33">
        <v>2163.9267239999999</v>
      </c>
      <c r="N15" s="33">
        <v>2326.2928350000002</v>
      </c>
      <c r="O15" s="33">
        <v>2394.6636309999999</v>
      </c>
      <c r="P15" s="33">
        <v>2254.0685990000002</v>
      </c>
      <c r="Q15" s="33">
        <v>2402.878553</v>
      </c>
      <c r="R15" s="33">
        <v>2406.1028799999999</v>
      </c>
      <c r="S15" s="33">
        <v>2474.6530849999999</v>
      </c>
      <c r="T15" s="33">
        <v>2360.0882580000002</v>
      </c>
      <c r="U15" s="33">
        <v>2506.6854020000001</v>
      </c>
      <c r="V15" s="33">
        <v>2640.7384459999998</v>
      </c>
      <c r="W15" s="33">
        <v>2674.9</v>
      </c>
    </row>
    <row r="16" spans="1:23" x14ac:dyDescent="0.25">
      <c r="A16" s="79"/>
      <c r="B16" s="3" t="s">
        <v>11</v>
      </c>
      <c r="C16" s="33">
        <v>1113.687402</v>
      </c>
      <c r="D16" s="33">
        <v>1210.994514</v>
      </c>
      <c r="E16" s="33">
        <v>1266.3487580000001</v>
      </c>
      <c r="F16" s="33">
        <v>1436.484256</v>
      </c>
      <c r="G16" s="33">
        <v>1454.792852</v>
      </c>
      <c r="H16" s="33">
        <v>1494.058438</v>
      </c>
      <c r="I16" s="33">
        <v>1613.192104</v>
      </c>
      <c r="J16" s="33">
        <v>1731.8739350000001</v>
      </c>
      <c r="K16" s="33">
        <v>1758.8812539999999</v>
      </c>
      <c r="L16" s="33">
        <v>1920.504105</v>
      </c>
      <c r="M16" s="33">
        <v>1884.7796860000001</v>
      </c>
      <c r="N16" s="33">
        <v>2089.3379070000001</v>
      </c>
      <c r="O16" s="33">
        <v>2116.7698420000002</v>
      </c>
      <c r="P16" s="33">
        <v>1977.263453</v>
      </c>
      <c r="Q16" s="33">
        <v>1988.534838</v>
      </c>
      <c r="R16" s="33">
        <v>2004.2179900000001</v>
      </c>
      <c r="S16" s="33">
        <v>1986.3748740000001</v>
      </c>
      <c r="T16" s="33">
        <v>2056.2356439999999</v>
      </c>
      <c r="U16" s="33">
        <v>2029.654871</v>
      </c>
      <c r="V16" s="33">
        <v>2183.9661420000002</v>
      </c>
      <c r="W16" s="33">
        <v>2168.5</v>
      </c>
    </row>
    <row r="17" spans="1:23" x14ac:dyDescent="0.25">
      <c r="A17" s="92"/>
      <c r="B17" s="37" t="s">
        <v>12</v>
      </c>
      <c r="C17" s="38">
        <v>190.81776199999999</v>
      </c>
      <c r="D17" s="38">
        <v>184.10720000000001</v>
      </c>
      <c r="E17" s="38">
        <v>203.72056499999999</v>
      </c>
      <c r="F17" s="38">
        <v>223.06302600000001</v>
      </c>
      <c r="G17" s="38">
        <v>235.41686100000001</v>
      </c>
      <c r="H17" s="38">
        <v>230.71980600000001</v>
      </c>
      <c r="I17" s="38">
        <v>256.477237</v>
      </c>
      <c r="J17" s="38">
        <v>271.62237399999998</v>
      </c>
      <c r="K17" s="38">
        <v>283.45712800000001</v>
      </c>
      <c r="L17" s="38">
        <v>304.36457799999999</v>
      </c>
      <c r="M17" s="38">
        <v>299.50032499999998</v>
      </c>
      <c r="N17" s="38">
        <v>323.473727</v>
      </c>
      <c r="O17" s="38">
        <v>341.029402</v>
      </c>
      <c r="P17" s="38">
        <v>325.46445399999999</v>
      </c>
      <c r="Q17" s="38">
        <v>338.56213700000001</v>
      </c>
      <c r="R17" s="38">
        <v>344.35195299999998</v>
      </c>
      <c r="S17" s="38">
        <v>344.52158400000002</v>
      </c>
      <c r="T17" s="38">
        <v>374.02707800000002</v>
      </c>
      <c r="U17" s="38">
        <v>374.570289</v>
      </c>
      <c r="V17" s="38">
        <v>408.70677699999999</v>
      </c>
      <c r="W17" s="38">
        <v>413.3</v>
      </c>
    </row>
    <row r="18" spans="1:23" ht="13.5" customHeight="1" x14ac:dyDescent="0.25">
      <c r="A18" s="91" t="s">
        <v>14</v>
      </c>
      <c r="B18" s="35" t="s">
        <v>4</v>
      </c>
      <c r="C18" s="36">
        <v>172239</v>
      </c>
      <c r="D18" s="36">
        <v>184834</v>
      </c>
      <c r="E18" s="36">
        <v>194086</v>
      </c>
      <c r="F18" s="36">
        <v>200567</v>
      </c>
      <c r="G18" s="36">
        <v>207155</v>
      </c>
      <c r="H18" s="36">
        <v>221614</v>
      </c>
      <c r="I18" s="36">
        <v>239171</v>
      </c>
      <c r="J18" s="36">
        <v>249773</v>
      </c>
      <c r="K18" s="36">
        <v>263937</v>
      </c>
      <c r="L18" s="36">
        <v>277453</v>
      </c>
      <c r="M18" s="36">
        <v>291616</v>
      </c>
      <c r="N18" s="36">
        <v>300894</v>
      </c>
      <c r="O18" s="36">
        <v>304833</v>
      </c>
      <c r="P18" s="36">
        <v>317133</v>
      </c>
      <c r="Q18" s="36">
        <v>324433</v>
      </c>
      <c r="R18" s="36">
        <v>327648</v>
      </c>
      <c r="S18" s="36">
        <v>320918</v>
      </c>
      <c r="T18" s="36">
        <v>315448</v>
      </c>
      <c r="U18" s="36">
        <v>315416</v>
      </c>
      <c r="V18" s="36">
        <v>312909</v>
      </c>
      <c r="W18" s="36">
        <v>311253</v>
      </c>
    </row>
    <row r="19" spans="1:23" x14ac:dyDescent="0.25">
      <c r="A19" s="79"/>
      <c r="B19" s="3" t="s">
        <v>26</v>
      </c>
      <c r="C19" s="33">
        <v>75436.78</v>
      </c>
      <c r="D19" s="33">
        <v>80960.917000000001</v>
      </c>
      <c r="E19" s="33">
        <v>85284.017000000007</v>
      </c>
      <c r="F19" s="33">
        <v>87003.17</v>
      </c>
      <c r="G19" s="33">
        <v>90168.203999999998</v>
      </c>
      <c r="H19" s="33">
        <v>96207.813999999998</v>
      </c>
      <c r="I19" s="33">
        <v>103575.795</v>
      </c>
      <c r="J19" s="33">
        <v>108860.079</v>
      </c>
      <c r="K19" s="33">
        <v>115157.883</v>
      </c>
      <c r="L19" s="33">
        <v>121387</v>
      </c>
      <c r="M19" s="33">
        <v>126992</v>
      </c>
      <c r="N19" s="33">
        <v>131418</v>
      </c>
      <c r="O19" s="33">
        <v>133655</v>
      </c>
      <c r="P19" s="33">
        <v>139591</v>
      </c>
      <c r="Q19" s="33">
        <v>143743</v>
      </c>
      <c r="R19" s="33">
        <v>145787</v>
      </c>
      <c r="S19" s="33">
        <v>142890.29999999999</v>
      </c>
      <c r="T19" s="33">
        <v>141034.06200000001</v>
      </c>
      <c r="U19" s="33">
        <v>141338.63</v>
      </c>
      <c r="V19" s="33">
        <v>140224.23699999999</v>
      </c>
      <c r="W19" s="33">
        <v>139619.1</v>
      </c>
    </row>
    <row r="20" spans="1:23" x14ac:dyDescent="0.25">
      <c r="A20" s="79"/>
      <c r="B20" s="3" t="s">
        <v>25</v>
      </c>
      <c r="C20" s="33">
        <v>33431.302000000003</v>
      </c>
      <c r="D20" s="33">
        <v>35740.298000000003</v>
      </c>
      <c r="E20" s="33">
        <v>37129.728000000003</v>
      </c>
      <c r="F20" s="33">
        <v>38862.624000000003</v>
      </c>
      <c r="G20" s="33">
        <v>40323.964</v>
      </c>
      <c r="H20" s="33">
        <v>43227.195</v>
      </c>
      <c r="I20" s="33">
        <v>46492.648999999998</v>
      </c>
      <c r="J20" s="33">
        <v>48698.017</v>
      </c>
      <c r="K20" s="33">
        <v>51782.957999999999</v>
      </c>
      <c r="L20" s="33">
        <v>55007</v>
      </c>
      <c r="M20" s="33">
        <v>57795</v>
      </c>
      <c r="N20" s="33">
        <v>59745</v>
      </c>
      <c r="O20" s="33">
        <v>60357</v>
      </c>
      <c r="P20" s="33">
        <v>62682</v>
      </c>
      <c r="Q20" s="33">
        <v>64087</v>
      </c>
      <c r="R20" s="33">
        <v>64613</v>
      </c>
      <c r="S20" s="33">
        <v>63230</v>
      </c>
      <c r="T20" s="33">
        <v>62653.012999999999</v>
      </c>
      <c r="U20" s="33">
        <v>62145.305</v>
      </c>
      <c r="V20" s="33">
        <v>61904.735999999997</v>
      </c>
      <c r="W20" s="33">
        <v>61233.1</v>
      </c>
    </row>
    <row r="21" spans="1:23" x14ac:dyDescent="0.25">
      <c r="A21" s="79"/>
      <c r="B21" s="3" t="s">
        <v>11</v>
      </c>
      <c r="C21" s="33">
        <v>63370.957900000001</v>
      </c>
      <c r="D21" s="33">
        <v>68132.892399999997</v>
      </c>
      <c r="E21" s="33">
        <v>71672.176000000007</v>
      </c>
      <c r="F21" s="33">
        <v>74701.165999999997</v>
      </c>
      <c r="G21" s="33">
        <v>76662.705000000002</v>
      </c>
      <c r="H21" s="33">
        <v>82179.186000000002</v>
      </c>
      <c r="I21" s="33">
        <v>89102.566000000006</v>
      </c>
      <c r="J21" s="33">
        <v>92215.172000000006</v>
      </c>
      <c r="K21" s="33">
        <v>96995.85</v>
      </c>
      <c r="L21" s="33">
        <v>101059</v>
      </c>
      <c r="M21" s="33">
        <v>106829</v>
      </c>
      <c r="N21" s="33">
        <v>109731</v>
      </c>
      <c r="O21" s="33">
        <v>110821</v>
      </c>
      <c r="P21" s="33">
        <v>114860</v>
      </c>
      <c r="Q21" s="33">
        <v>116603</v>
      </c>
      <c r="R21" s="33">
        <v>117248</v>
      </c>
      <c r="S21" s="33">
        <v>114797.67</v>
      </c>
      <c r="T21" s="33">
        <v>111761.57399999999</v>
      </c>
      <c r="U21" s="33">
        <v>111931.83500000001</v>
      </c>
      <c r="V21" s="33">
        <v>110779.598</v>
      </c>
      <c r="W21" s="33">
        <v>110400.8</v>
      </c>
    </row>
    <row r="22" spans="1:23" x14ac:dyDescent="0.25">
      <c r="A22" s="92"/>
      <c r="B22" s="37" t="s">
        <v>12</v>
      </c>
      <c r="C22" s="38">
        <v>10867.79</v>
      </c>
      <c r="D22" s="38">
        <v>11789.754000000001</v>
      </c>
      <c r="E22" s="38">
        <v>12436.669</v>
      </c>
      <c r="F22" s="38">
        <v>12804.048000000001</v>
      </c>
      <c r="G22" s="38">
        <v>13684.59</v>
      </c>
      <c r="H22" s="38">
        <v>14696.17</v>
      </c>
      <c r="I22" s="38">
        <v>15711.81</v>
      </c>
      <c r="J22" s="38">
        <v>16145.5</v>
      </c>
      <c r="K22" s="38">
        <v>16909.95</v>
      </c>
      <c r="L22" s="38">
        <v>17493</v>
      </c>
      <c r="M22" s="38">
        <v>18680</v>
      </c>
      <c r="N22" s="38">
        <v>19236</v>
      </c>
      <c r="O22" s="38">
        <v>19578</v>
      </c>
      <c r="P22" s="38">
        <v>20211</v>
      </c>
      <c r="Q22" s="38">
        <v>20593</v>
      </c>
      <c r="R22" s="38">
        <v>20761</v>
      </c>
      <c r="S22" s="38">
        <v>20099</v>
      </c>
      <c r="T22" s="38">
        <v>19649.240000000002</v>
      </c>
      <c r="U22" s="38">
        <v>19683.03</v>
      </c>
      <c r="V22" s="38">
        <v>19692.3</v>
      </c>
      <c r="W22" s="38">
        <v>19829.8</v>
      </c>
    </row>
    <row r="23" spans="1:23" x14ac:dyDescent="0.25">
      <c r="A23" s="88" t="s">
        <v>27</v>
      </c>
      <c r="B23" s="35" t="s">
        <v>4</v>
      </c>
      <c r="C23" s="36">
        <v>188431.49823699999</v>
      </c>
      <c r="D23" s="36">
        <v>197528.68332499999</v>
      </c>
      <c r="E23" s="36">
        <v>205798.32559299999</v>
      </c>
      <c r="F23" s="36">
        <v>218103.814469</v>
      </c>
      <c r="G23" s="36">
        <v>229737.05927900001</v>
      </c>
      <c r="H23" s="36">
        <v>253201.93523199999</v>
      </c>
      <c r="I23" s="36">
        <v>266185.230316</v>
      </c>
      <c r="J23" s="36">
        <v>285359.22107500001</v>
      </c>
      <c r="K23" s="36">
        <v>288153.90344099997</v>
      </c>
      <c r="L23" s="36">
        <v>301783.55674899998</v>
      </c>
      <c r="M23" s="36">
        <v>315193.33052999998</v>
      </c>
      <c r="N23" s="36">
        <v>332741.62438300002</v>
      </c>
      <c r="O23" s="36">
        <v>347176.24717400002</v>
      </c>
      <c r="P23" s="36">
        <v>346691.42560299998</v>
      </c>
      <c r="Q23" s="36">
        <v>314359.93329900003</v>
      </c>
      <c r="R23" s="36">
        <v>320001.67552200001</v>
      </c>
      <c r="S23" s="36">
        <v>321837.152833</v>
      </c>
      <c r="T23" s="36">
        <v>296165.718383</v>
      </c>
      <c r="U23" s="36">
        <v>276667.58525499998</v>
      </c>
      <c r="V23" s="36">
        <v>269330.408849</v>
      </c>
      <c r="W23" s="36">
        <v>279644.90000000002</v>
      </c>
    </row>
    <row r="24" spans="1:23" x14ac:dyDescent="0.25">
      <c r="A24" s="89"/>
      <c r="B24" s="3" t="s">
        <v>26</v>
      </c>
      <c r="C24" s="33">
        <v>102888.893033</v>
      </c>
      <c r="D24" s="33">
        <v>109347.244871</v>
      </c>
      <c r="E24" s="33">
        <v>111684.994702</v>
      </c>
      <c r="F24" s="33">
        <v>118386.871762</v>
      </c>
      <c r="G24" s="33">
        <v>125815.466191</v>
      </c>
      <c r="H24" s="33">
        <v>138879.708216</v>
      </c>
      <c r="I24" s="33">
        <v>146649.126101</v>
      </c>
      <c r="J24" s="33">
        <v>161004.38979799999</v>
      </c>
      <c r="K24" s="33">
        <v>158048.34122599999</v>
      </c>
      <c r="L24" s="33">
        <v>166430.46817499999</v>
      </c>
      <c r="M24" s="33">
        <v>176238.201287</v>
      </c>
      <c r="N24" s="33">
        <v>183268.72641900001</v>
      </c>
      <c r="O24" s="33">
        <v>191394.87036599999</v>
      </c>
      <c r="P24" s="33">
        <v>196117.21167600001</v>
      </c>
      <c r="Q24" s="33">
        <v>176271.90729999999</v>
      </c>
      <c r="R24" s="33">
        <v>179984.16635300001</v>
      </c>
      <c r="S24" s="33">
        <v>182417.12783300001</v>
      </c>
      <c r="T24" s="33">
        <v>167282.83738300001</v>
      </c>
      <c r="U24" s="33">
        <v>158151.49225499999</v>
      </c>
      <c r="V24" s="33">
        <v>155233.69584900001</v>
      </c>
      <c r="W24" s="33">
        <v>160606.29999999999</v>
      </c>
    </row>
    <row r="25" spans="1:23" x14ac:dyDescent="0.25">
      <c r="A25" s="89"/>
      <c r="B25" s="3" t="s">
        <v>25</v>
      </c>
      <c r="C25" s="33">
        <v>37141.689204000002</v>
      </c>
      <c r="D25" s="33">
        <v>38205.352607000001</v>
      </c>
      <c r="E25" s="33">
        <v>40171.370262999997</v>
      </c>
      <c r="F25" s="33">
        <v>42815.87545</v>
      </c>
      <c r="G25" s="33">
        <v>45620.430885000002</v>
      </c>
      <c r="H25" s="33">
        <v>49784.799440000003</v>
      </c>
      <c r="I25" s="33">
        <v>51527.143469000002</v>
      </c>
      <c r="J25" s="33">
        <v>54835.930398999997</v>
      </c>
      <c r="K25" s="33">
        <v>57906.054859999997</v>
      </c>
      <c r="L25" s="33">
        <v>58855.798402</v>
      </c>
      <c r="M25" s="33">
        <v>60666.651795999998</v>
      </c>
      <c r="N25" s="33">
        <v>65336.966290999997</v>
      </c>
      <c r="O25" s="33">
        <v>68914.642642000006</v>
      </c>
      <c r="P25" s="33">
        <v>66553.703311999998</v>
      </c>
      <c r="Q25" s="33">
        <v>60194.786467999998</v>
      </c>
      <c r="R25" s="33">
        <v>62538.564120000003</v>
      </c>
      <c r="S25" s="33">
        <v>64753.292000000001</v>
      </c>
      <c r="T25" s="33">
        <v>60273.968999999997</v>
      </c>
      <c r="U25" s="33">
        <v>56301.652000000002</v>
      </c>
      <c r="V25" s="33">
        <v>54331.775000000001</v>
      </c>
      <c r="W25" s="33">
        <v>47836.6</v>
      </c>
    </row>
    <row r="26" spans="1:23" x14ac:dyDescent="0.25">
      <c r="A26" s="89"/>
      <c r="B26" s="3" t="s">
        <v>11</v>
      </c>
      <c r="C26" s="33">
        <v>48332.754788999999</v>
      </c>
      <c r="D26" s="33">
        <v>49855.360777000002</v>
      </c>
      <c r="E26" s="33">
        <v>53808.145662000003</v>
      </c>
      <c r="F26" s="33">
        <v>56787.820267000003</v>
      </c>
      <c r="G26" s="33">
        <v>58193.486889</v>
      </c>
      <c r="H26" s="33">
        <v>64407.740300999998</v>
      </c>
      <c r="I26" s="33">
        <v>67898.349788000007</v>
      </c>
      <c r="J26" s="33">
        <v>69451.906612999999</v>
      </c>
      <c r="K26" s="33">
        <v>72097.635630000004</v>
      </c>
      <c r="L26" s="33">
        <v>76302.293623999998</v>
      </c>
      <c r="M26" s="33">
        <v>78096.936371000003</v>
      </c>
      <c r="N26" s="33">
        <v>83904.816546999995</v>
      </c>
      <c r="O26" s="33">
        <v>86602.573879999996</v>
      </c>
      <c r="P26" s="33">
        <v>83748.122818000003</v>
      </c>
      <c r="Q26" s="33">
        <v>77660.994197000007</v>
      </c>
      <c r="R26" s="33">
        <v>77177.375025000001</v>
      </c>
      <c r="S26" s="33">
        <v>74334.623000000007</v>
      </c>
      <c r="T26" s="33">
        <v>68350.702999999994</v>
      </c>
      <c r="U26" s="33">
        <v>61921.27</v>
      </c>
      <c r="V26" s="33">
        <v>59451.169000000002</v>
      </c>
      <c r="W26" s="33">
        <v>62557.2</v>
      </c>
    </row>
    <row r="27" spans="1:23" x14ac:dyDescent="0.25">
      <c r="A27" s="90"/>
      <c r="B27" s="37" t="s">
        <v>12</v>
      </c>
      <c r="C27" s="38">
        <v>7258.1265489999996</v>
      </c>
      <c r="D27" s="38">
        <v>7747.2907029999997</v>
      </c>
      <c r="E27" s="38">
        <v>8587.2873909999998</v>
      </c>
      <c r="F27" s="38">
        <v>9168.2419740000005</v>
      </c>
      <c r="G27" s="38">
        <v>10060.683136</v>
      </c>
      <c r="H27" s="38">
        <v>11079.16216</v>
      </c>
      <c r="I27" s="38">
        <v>11537.578992000001</v>
      </c>
      <c r="J27" s="38">
        <v>11746.822341999999</v>
      </c>
      <c r="K27" s="38">
        <v>11815.539056</v>
      </c>
      <c r="L27" s="38">
        <v>12617.638172999999</v>
      </c>
      <c r="M27" s="38">
        <v>12579.138462000001</v>
      </c>
      <c r="N27" s="38">
        <v>13168.165788</v>
      </c>
      <c r="O27" s="38">
        <v>13445.402722000001</v>
      </c>
      <c r="P27" s="38">
        <v>14424.863635</v>
      </c>
      <c r="Q27" s="38">
        <v>13691.097632000001</v>
      </c>
      <c r="R27" s="38">
        <v>13363.531442</v>
      </c>
      <c r="S27" s="38">
        <v>13707.994000000001</v>
      </c>
      <c r="T27" s="38">
        <v>12550.057000000001</v>
      </c>
      <c r="U27" s="38">
        <v>11387.784</v>
      </c>
      <c r="V27" s="38">
        <v>11001.165000000001</v>
      </c>
      <c r="W27" s="40">
        <v>11681.6</v>
      </c>
    </row>
    <row r="28" spans="1:23" x14ac:dyDescent="0.25">
      <c r="A28" s="16" t="s">
        <v>18</v>
      </c>
    </row>
  </sheetData>
  <mergeCells count="4">
    <mergeCell ref="A8:A12"/>
    <mergeCell ref="A13:A17"/>
    <mergeCell ref="A18:A22"/>
    <mergeCell ref="A23:A27"/>
  </mergeCells>
  <pageMargins left="0.75" right="0.75" top="1" bottom="1" header="0.5" footer="0.5"/>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
  <sheetViews>
    <sheetView topLeftCell="A2" workbookViewId="0">
      <selection activeCell="A3" sqref="A3"/>
    </sheetView>
  </sheetViews>
  <sheetFormatPr defaultColWidth="9.109375" defaultRowHeight="13.2" x14ac:dyDescent="0.25"/>
  <cols>
    <col min="1" max="2" width="27.44140625" style="2" customWidth="1"/>
    <col min="3" max="23" width="11.44140625" style="2" bestFit="1" customWidth="1"/>
    <col min="24" max="24" width="19.44140625" style="2" customWidth="1"/>
    <col min="25" max="16384" width="9.109375" style="2"/>
  </cols>
  <sheetData>
    <row r="1" spans="1:24" ht="12.75" hidden="1" customHeight="1" x14ac:dyDescent="0.25">
      <c r="A1" s="2" t="e">
        <f ca="1">DotStatQuery(#REF!)</f>
        <v>#NAME?</v>
      </c>
    </row>
    <row r="2" spans="1:24" s="53" customFormat="1" x14ac:dyDescent="0.25">
      <c r="A2" s="52" t="s">
        <v>19</v>
      </c>
    </row>
    <row r="3" spans="1:24" s="53" customFormat="1" ht="12.75" customHeight="1" x14ac:dyDescent="0.25">
      <c r="A3" s="60" t="s">
        <v>0</v>
      </c>
      <c r="B3" s="63"/>
      <c r="D3" s="64"/>
      <c r="E3" s="64"/>
      <c r="F3" s="64"/>
      <c r="G3" s="64"/>
      <c r="H3" s="64"/>
      <c r="I3" s="64"/>
      <c r="J3" s="64"/>
      <c r="K3" s="64"/>
      <c r="L3" s="64"/>
      <c r="M3" s="64"/>
      <c r="N3" s="64"/>
      <c r="O3" s="64"/>
      <c r="P3" s="64"/>
      <c r="Q3" s="64"/>
      <c r="R3" s="64"/>
      <c r="S3" s="64"/>
      <c r="T3" s="64"/>
      <c r="U3" s="64"/>
      <c r="V3" s="64"/>
      <c r="W3" s="64"/>
    </row>
    <row r="4" spans="1:24" ht="12.75" customHeight="1" x14ac:dyDescent="0.25">
      <c r="A4" s="2" t="s">
        <v>1</v>
      </c>
      <c r="B4" s="7"/>
    </row>
    <row r="5" spans="1:24" x14ac:dyDescent="0.25">
      <c r="A5" s="6">
        <v>43070</v>
      </c>
      <c r="B5" s="7"/>
    </row>
    <row r="6" spans="1:24" x14ac:dyDescent="0.25">
      <c r="A6" s="7"/>
      <c r="B6" s="7"/>
    </row>
    <row r="7" spans="1:24" x14ac:dyDescent="0.25">
      <c r="A7" s="50" t="s">
        <v>10</v>
      </c>
      <c r="B7" s="50" t="s">
        <v>3</v>
      </c>
      <c r="C7" s="51">
        <v>1995</v>
      </c>
      <c r="D7" s="51">
        <v>1996</v>
      </c>
      <c r="E7" s="51">
        <v>1997</v>
      </c>
      <c r="F7" s="51">
        <v>1998</v>
      </c>
      <c r="G7" s="51">
        <v>1999</v>
      </c>
      <c r="H7" s="51">
        <v>2000</v>
      </c>
      <c r="I7" s="51">
        <v>2001</v>
      </c>
      <c r="J7" s="51">
        <v>2002</v>
      </c>
      <c r="K7" s="51">
        <v>2003</v>
      </c>
      <c r="L7" s="51">
        <v>2004</v>
      </c>
      <c r="M7" s="51">
        <v>2005</v>
      </c>
      <c r="N7" s="51">
        <v>2006</v>
      </c>
      <c r="O7" s="51">
        <v>2007</v>
      </c>
      <c r="P7" s="51">
        <v>2008</v>
      </c>
      <c r="Q7" s="51">
        <v>2009</v>
      </c>
      <c r="R7" s="51">
        <v>2010</v>
      </c>
      <c r="S7" s="51">
        <v>2011</v>
      </c>
      <c r="T7" s="51">
        <v>2012</v>
      </c>
      <c r="U7" s="51">
        <v>2013</v>
      </c>
      <c r="V7" s="51">
        <v>2014</v>
      </c>
      <c r="W7" s="51">
        <v>2015</v>
      </c>
      <c r="X7" s="51">
        <v>2016</v>
      </c>
    </row>
    <row r="8" spans="1:24" ht="13.5" customHeight="1" x14ac:dyDescent="0.25">
      <c r="A8" s="91" t="s">
        <v>13</v>
      </c>
      <c r="B8" s="44" t="s">
        <v>4</v>
      </c>
      <c r="C8" s="45">
        <v>5612.8172316700002</v>
      </c>
      <c r="D8" s="45">
        <v>5884.5868047499998</v>
      </c>
      <c r="E8" s="45">
        <v>6357.2463151900001</v>
      </c>
      <c r="F8" s="45">
        <v>6837.0160658000004</v>
      </c>
      <c r="G8" s="45">
        <v>7333.8626977599997</v>
      </c>
      <c r="H8" s="45">
        <v>7337.5816811300001</v>
      </c>
      <c r="I8" s="45">
        <v>7646.9043542899999</v>
      </c>
      <c r="J8" s="45">
        <v>7989.1520451099996</v>
      </c>
      <c r="K8" s="45">
        <v>7943.6317342900002</v>
      </c>
      <c r="L8" s="45">
        <v>7985.2704909399999</v>
      </c>
      <c r="M8" s="45">
        <v>8106.4923597999996</v>
      </c>
      <c r="N8" s="45">
        <v>8650.3427396499992</v>
      </c>
      <c r="O8" s="45">
        <v>8783.8937107099991</v>
      </c>
      <c r="P8" s="45">
        <v>8282.7377284899994</v>
      </c>
      <c r="Q8" s="45">
        <v>8795.48619091</v>
      </c>
      <c r="R8" s="45">
        <v>8778.8559999999998</v>
      </c>
      <c r="S8" s="45">
        <v>8732.27</v>
      </c>
      <c r="T8" s="45">
        <v>8327.7384591800001</v>
      </c>
      <c r="U8" s="45">
        <v>8426.7497719799994</v>
      </c>
      <c r="V8" s="45">
        <v>8697.1781383800007</v>
      </c>
      <c r="W8" s="45">
        <v>8591.1</v>
      </c>
    </row>
    <row r="9" spans="1:24" x14ac:dyDescent="0.25">
      <c r="A9" s="79"/>
      <c r="B9" s="2" t="s">
        <v>26</v>
      </c>
      <c r="C9" s="43">
        <v>2733.72738007</v>
      </c>
      <c r="D9" s="43">
        <v>2867.87270567</v>
      </c>
      <c r="E9" s="43">
        <v>3101.8753652599999</v>
      </c>
      <c r="F9" s="43">
        <v>3340.9894559200002</v>
      </c>
      <c r="G9" s="43">
        <v>3590.5451824699999</v>
      </c>
      <c r="H9" s="43">
        <v>3599.45397865</v>
      </c>
      <c r="I9" s="43">
        <v>3759.1936491299998</v>
      </c>
      <c r="J9" s="43">
        <v>3934.9423552200001</v>
      </c>
      <c r="K9" s="43">
        <v>3919.7289912199999</v>
      </c>
      <c r="L9" s="43">
        <v>3949.0089620099998</v>
      </c>
      <c r="M9" s="43">
        <v>4017.1890328899999</v>
      </c>
      <c r="N9" s="43">
        <v>4292.6716950999999</v>
      </c>
      <c r="O9" s="43">
        <v>4363.6226819800004</v>
      </c>
      <c r="P9" s="43">
        <v>4118.6432628499997</v>
      </c>
      <c r="Q9" s="43">
        <v>4376.2798601599998</v>
      </c>
      <c r="R9" s="43">
        <v>4368.5351289999999</v>
      </c>
      <c r="S9" s="43">
        <v>4345.9399999999996</v>
      </c>
      <c r="T9" s="43">
        <v>4140.3077031000003</v>
      </c>
      <c r="U9" s="43">
        <v>4182.5391499300003</v>
      </c>
      <c r="V9" s="43">
        <v>4313.6887425000004</v>
      </c>
      <c r="W9" s="43">
        <v>4262</v>
      </c>
    </row>
    <row r="10" spans="1:24" x14ac:dyDescent="0.25">
      <c r="A10" s="79"/>
      <c r="B10" s="2" t="s">
        <v>25</v>
      </c>
      <c r="C10" s="43">
        <v>1520.8077073500001</v>
      </c>
      <c r="D10" s="43">
        <v>1592.8655042400001</v>
      </c>
      <c r="E10" s="43">
        <v>1718.69300232</v>
      </c>
      <c r="F10" s="43">
        <v>1846.03835164</v>
      </c>
      <c r="G10" s="43">
        <v>1978.0917418199999</v>
      </c>
      <c r="H10" s="43">
        <v>1977.87904925</v>
      </c>
      <c r="I10" s="43">
        <v>2059.9972283500001</v>
      </c>
      <c r="J10" s="43">
        <v>2152.0030181799998</v>
      </c>
      <c r="K10" s="43">
        <v>2141.64272097</v>
      </c>
      <c r="L10" s="43">
        <v>2155.7904156</v>
      </c>
      <c r="M10" s="43">
        <v>2192.1963113699999</v>
      </c>
      <c r="N10" s="43">
        <v>2343.27786784</v>
      </c>
      <c r="O10" s="43">
        <v>2385.8032743099998</v>
      </c>
      <c r="P10" s="43">
        <v>2257.48618519</v>
      </c>
      <c r="Q10" s="43">
        <v>2404.6403614599999</v>
      </c>
      <c r="R10" s="43">
        <v>2406.1028799999999</v>
      </c>
      <c r="S10" s="43">
        <v>2399.4699999999998</v>
      </c>
      <c r="T10" s="43">
        <v>2301.3136560100002</v>
      </c>
      <c r="U10" s="43">
        <v>2346.2575495000001</v>
      </c>
      <c r="V10" s="43">
        <v>2430.5575796899998</v>
      </c>
      <c r="W10" s="43">
        <v>2402.9</v>
      </c>
    </row>
    <row r="11" spans="1:24" x14ac:dyDescent="0.25">
      <c r="A11" s="79"/>
      <c r="B11" s="2" t="s">
        <v>11</v>
      </c>
      <c r="C11" s="43">
        <v>1351.6057274</v>
      </c>
      <c r="D11" s="43">
        <v>1416.99932702</v>
      </c>
      <c r="E11" s="43">
        <v>1529.54712748</v>
      </c>
      <c r="F11" s="43">
        <v>1642.6870332399999</v>
      </c>
      <c r="G11" s="43">
        <v>1758.0889135</v>
      </c>
      <c r="H11" s="43">
        <v>1753.57783434</v>
      </c>
      <c r="I11" s="43">
        <v>1821.4782686399999</v>
      </c>
      <c r="J11" s="43">
        <v>1896.3813354599999</v>
      </c>
      <c r="K11" s="43">
        <v>1877.0942863800001</v>
      </c>
      <c r="L11" s="43">
        <v>1876.1004435299999</v>
      </c>
      <c r="M11" s="43">
        <v>1894.4715305</v>
      </c>
      <c r="N11" s="43">
        <v>2012.3046618999999</v>
      </c>
      <c r="O11" s="43">
        <v>2033.2451306200001</v>
      </c>
      <c r="P11" s="43">
        <v>1906.2136783000001</v>
      </c>
      <c r="Q11" s="43">
        <v>2014.65820257</v>
      </c>
      <c r="R11" s="43">
        <v>2004.2179900000001</v>
      </c>
      <c r="S11" s="43">
        <v>1986.87</v>
      </c>
      <c r="T11" s="43">
        <v>1885.7286973499999</v>
      </c>
      <c r="U11" s="43">
        <v>1898.2260472299999</v>
      </c>
      <c r="V11" s="43">
        <v>1953.15361695</v>
      </c>
      <c r="W11" s="43">
        <v>1926.5</v>
      </c>
    </row>
    <row r="12" spans="1:24" ht="13.8" thickBot="1" x14ac:dyDescent="0.3">
      <c r="A12" s="80"/>
      <c r="B12" s="46" t="s">
        <v>12</v>
      </c>
      <c r="C12" s="47">
        <v>231.32391068999999</v>
      </c>
      <c r="D12" s="47">
        <v>242.40683203</v>
      </c>
      <c r="E12" s="47">
        <v>261.51527467</v>
      </c>
      <c r="F12" s="47">
        <v>280.74431548000001</v>
      </c>
      <c r="G12" s="47">
        <v>300.42481404</v>
      </c>
      <c r="H12" s="47">
        <v>299.73970437999998</v>
      </c>
      <c r="I12" s="47">
        <v>311.53624110999999</v>
      </c>
      <c r="J12" s="47">
        <v>324.64593012</v>
      </c>
      <c r="K12" s="47">
        <v>321.41602418000002</v>
      </c>
      <c r="L12" s="47">
        <v>321.33990679999999</v>
      </c>
      <c r="M12" s="47">
        <v>324.81912440000002</v>
      </c>
      <c r="N12" s="47">
        <v>345.32736283000003</v>
      </c>
      <c r="O12" s="47">
        <v>348.96376101999999</v>
      </c>
      <c r="P12" s="47">
        <v>327.08694779000001</v>
      </c>
      <c r="Q12" s="47">
        <v>345.84554460999999</v>
      </c>
      <c r="R12" s="47">
        <v>344.35195299999998</v>
      </c>
      <c r="S12" s="47">
        <v>341.47</v>
      </c>
      <c r="T12" s="47">
        <v>323.45337884000003</v>
      </c>
      <c r="U12" s="47">
        <v>324.54553608999998</v>
      </c>
      <c r="V12" s="47">
        <v>333.58955847999999</v>
      </c>
      <c r="W12" s="47">
        <v>329.2</v>
      </c>
      <c r="X12" s="46"/>
    </row>
    <row r="13" spans="1:24" ht="13.5" customHeight="1" x14ac:dyDescent="0.25">
      <c r="A13" s="81" t="s">
        <v>14</v>
      </c>
      <c r="B13" s="48" t="s">
        <v>4</v>
      </c>
      <c r="C13" s="49">
        <v>276104.59876303998</v>
      </c>
      <c r="D13" s="49">
        <v>278850.27167545998</v>
      </c>
      <c r="E13" s="49">
        <v>280274.59047767002</v>
      </c>
      <c r="F13" s="49">
        <v>283070.60699654999</v>
      </c>
      <c r="G13" s="49">
        <v>287220.96938914002</v>
      </c>
      <c r="H13" s="49">
        <v>296133.96342559002</v>
      </c>
      <c r="I13" s="49">
        <v>308660.86810457997</v>
      </c>
      <c r="J13" s="49">
        <v>312257.09998494998</v>
      </c>
      <c r="K13" s="49">
        <v>316454.14904977998</v>
      </c>
      <c r="L13" s="49">
        <v>319498.58910657</v>
      </c>
      <c r="M13" s="49">
        <v>321544.41738524998</v>
      </c>
      <c r="N13" s="49">
        <v>320334.72251147003</v>
      </c>
      <c r="O13" s="49">
        <v>321469.7030949</v>
      </c>
      <c r="P13" s="49">
        <v>324579.96541996999</v>
      </c>
      <c r="Q13" s="49">
        <v>325791.35889547999</v>
      </c>
      <c r="R13" s="49">
        <v>327648</v>
      </c>
      <c r="S13" s="49">
        <v>321693.7</v>
      </c>
      <c r="T13" s="49">
        <v>317259.30734926002</v>
      </c>
      <c r="U13" s="49">
        <v>316282.83242628002</v>
      </c>
      <c r="V13" s="49">
        <v>313558.36551367998</v>
      </c>
      <c r="W13" s="49">
        <v>312147</v>
      </c>
    </row>
    <row r="14" spans="1:24" x14ac:dyDescent="0.25">
      <c r="A14" s="79"/>
      <c r="B14" s="2" t="s">
        <v>26</v>
      </c>
      <c r="C14" s="43">
        <v>121237.52078398</v>
      </c>
      <c r="D14" s="43">
        <v>122433.10490702</v>
      </c>
      <c r="E14" s="43">
        <v>123106.33266878</v>
      </c>
      <c r="F14" s="43">
        <v>122715.84501393</v>
      </c>
      <c r="G14" s="43">
        <v>124515.08995379999</v>
      </c>
      <c r="H14" s="43">
        <v>128773.42790218</v>
      </c>
      <c r="I14" s="43">
        <v>134672.01132279</v>
      </c>
      <c r="J14" s="43">
        <v>135345.01514979999</v>
      </c>
      <c r="K14" s="43">
        <v>137196.80241343001</v>
      </c>
      <c r="L14" s="43">
        <v>138706.53944431999</v>
      </c>
      <c r="M14" s="43">
        <v>139520.47065644001</v>
      </c>
      <c r="N14" s="43">
        <v>139775.46861883</v>
      </c>
      <c r="O14" s="43">
        <v>141067.84235697001</v>
      </c>
      <c r="P14" s="43">
        <v>143289.06321843999</v>
      </c>
      <c r="Q14" s="43">
        <v>144870.06640037001</v>
      </c>
      <c r="R14" s="43">
        <v>145787</v>
      </c>
      <c r="S14" s="43">
        <v>143227.9</v>
      </c>
      <c r="T14" s="43">
        <v>141793.61928178</v>
      </c>
      <c r="U14" s="43">
        <v>141417.69353008</v>
      </c>
      <c r="V14" s="43">
        <v>140574.49211466999</v>
      </c>
      <c r="W14" s="43">
        <v>140649</v>
      </c>
    </row>
    <row r="15" spans="1:24" x14ac:dyDescent="0.25">
      <c r="A15" s="79"/>
      <c r="B15" s="2" t="s">
        <v>25</v>
      </c>
      <c r="C15" s="43">
        <v>53347.77718823</v>
      </c>
      <c r="D15" s="43">
        <v>53513.412154420002</v>
      </c>
      <c r="E15" s="43">
        <v>53472.239811439998</v>
      </c>
      <c r="F15" s="43">
        <v>54671.409298179999</v>
      </c>
      <c r="G15" s="43">
        <v>55671.319278909999</v>
      </c>
      <c r="H15" s="43">
        <v>56888.921314259998</v>
      </c>
      <c r="I15" s="43">
        <v>59470.612802379997</v>
      </c>
      <c r="J15" s="43">
        <v>60514.200551599999</v>
      </c>
      <c r="K15" s="43">
        <v>61400.92874779</v>
      </c>
      <c r="L15" s="43">
        <v>62396.75982413</v>
      </c>
      <c r="M15" s="43">
        <v>62862.634153940002</v>
      </c>
      <c r="N15" s="43">
        <v>62382.639682929999</v>
      </c>
      <c r="O15" s="43">
        <v>62643.676755840002</v>
      </c>
      <c r="P15" s="43">
        <v>63403.512992770004</v>
      </c>
      <c r="Q15" s="43">
        <v>64129.777667299997</v>
      </c>
      <c r="R15" s="43">
        <v>64613</v>
      </c>
      <c r="S15" s="43">
        <v>62877.2</v>
      </c>
      <c r="T15" s="43">
        <v>62116.070648740002</v>
      </c>
      <c r="U15" s="43">
        <v>62188.333000140003</v>
      </c>
      <c r="V15" s="43">
        <v>61612.02925657</v>
      </c>
      <c r="W15" s="43">
        <v>61228.5</v>
      </c>
    </row>
    <row r="16" spans="1:24" x14ac:dyDescent="0.25">
      <c r="A16" s="79"/>
      <c r="B16" s="2" t="s">
        <v>11</v>
      </c>
      <c r="C16" s="43">
        <v>101569.57782768999</v>
      </c>
      <c r="D16" s="43">
        <v>102956.68939494</v>
      </c>
      <c r="E16" s="43">
        <v>103752.15223028</v>
      </c>
      <c r="F16" s="43">
        <v>105741.61426171</v>
      </c>
      <c r="G16" s="43">
        <v>107092.35949028</v>
      </c>
      <c r="H16" s="43">
        <v>110532.42997852</v>
      </c>
      <c r="I16" s="43">
        <v>114575.16742107</v>
      </c>
      <c r="J16" s="43">
        <v>116443.5941263</v>
      </c>
      <c r="K16" s="43">
        <v>117899.31375267</v>
      </c>
      <c r="L16" s="43">
        <v>118426.05451130999</v>
      </c>
      <c r="M16" s="43">
        <v>119191.97609404</v>
      </c>
      <c r="N16" s="43">
        <v>118202.3264409</v>
      </c>
      <c r="O16" s="43">
        <v>117772.52330186</v>
      </c>
      <c r="P16" s="43">
        <v>117892.82405385999</v>
      </c>
      <c r="Q16" s="43">
        <v>116790.46559109</v>
      </c>
      <c r="R16" s="43">
        <v>117248</v>
      </c>
      <c r="S16" s="43">
        <v>115586.4</v>
      </c>
      <c r="T16" s="43">
        <v>113343.72660978</v>
      </c>
      <c r="U16" s="43">
        <v>112662.89901225</v>
      </c>
      <c r="V16" s="43">
        <v>111356.28546116001</v>
      </c>
      <c r="W16" s="43">
        <v>110259</v>
      </c>
    </row>
    <row r="17" spans="1:24" ht="13.8" thickBot="1" x14ac:dyDescent="0.3">
      <c r="A17" s="80"/>
      <c r="B17" s="46" t="s">
        <v>12</v>
      </c>
      <c r="C17" s="47">
        <v>17450.93902727</v>
      </c>
      <c r="D17" s="47">
        <v>17775.316310310001</v>
      </c>
      <c r="E17" s="47">
        <v>18010.13328903</v>
      </c>
      <c r="F17" s="47">
        <v>18474.743955540001</v>
      </c>
      <c r="G17" s="47">
        <v>19077.222662910001</v>
      </c>
      <c r="H17" s="47">
        <v>19944.76392175</v>
      </c>
      <c r="I17" s="47">
        <v>20394.56091692</v>
      </c>
      <c r="J17" s="47">
        <v>20364.043991940001</v>
      </c>
      <c r="K17" s="47">
        <v>20259.735891339998</v>
      </c>
      <c r="L17" s="47">
        <v>20159.275579249999</v>
      </c>
      <c r="M17" s="47">
        <v>20737.32923675</v>
      </c>
      <c r="N17" s="47">
        <v>20352.334280679999</v>
      </c>
      <c r="O17" s="47">
        <v>20380.58377773</v>
      </c>
      <c r="P17" s="47">
        <v>20436.276965599998</v>
      </c>
      <c r="Q17" s="47">
        <v>20309.984798320002</v>
      </c>
      <c r="R17" s="47">
        <v>20761</v>
      </c>
      <c r="S17" s="47">
        <v>20033.599999999999</v>
      </c>
      <c r="T17" s="47">
        <v>19541.207423250002</v>
      </c>
      <c r="U17" s="47">
        <v>19465.983296040002</v>
      </c>
      <c r="V17" s="47">
        <v>19397.714496619999</v>
      </c>
      <c r="W17" s="47">
        <v>19058.599999999999</v>
      </c>
      <c r="X17" s="46"/>
    </row>
    <row r="18" spans="1:24" x14ac:dyDescent="0.25">
      <c r="A18" s="81" t="s">
        <v>27</v>
      </c>
      <c r="B18" s="48" t="s">
        <v>4</v>
      </c>
      <c r="C18" s="49">
        <v>264304.48431521002</v>
      </c>
      <c r="D18" s="49">
        <v>269737.08104587998</v>
      </c>
      <c r="E18" s="49">
        <v>274472.54422690999</v>
      </c>
      <c r="F18" s="49">
        <v>285139.89812685997</v>
      </c>
      <c r="G18" s="49">
        <v>296837.03505333001</v>
      </c>
      <c r="H18" s="49">
        <v>316660.95078796003</v>
      </c>
      <c r="I18" s="49">
        <v>325955.30568172998</v>
      </c>
      <c r="J18" s="49">
        <v>339797.49266802002</v>
      </c>
      <c r="K18" s="49">
        <v>338773.23602875997</v>
      </c>
      <c r="L18" s="49">
        <v>345830.59705824999</v>
      </c>
      <c r="M18" s="49">
        <v>351583.88199252001</v>
      </c>
      <c r="N18" s="49">
        <v>362820.38703917002</v>
      </c>
      <c r="O18" s="49">
        <v>368619.82624448999</v>
      </c>
      <c r="P18" s="49">
        <v>357274.63597166003</v>
      </c>
      <c r="Q18" s="49">
        <v>321758.47867243999</v>
      </c>
      <c r="R18" s="49">
        <v>320001.67552200001</v>
      </c>
      <c r="S18" s="49">
        <v>313784.89424200001</v>
      </c>
      <c r="T18" s="49">
        <v>284719.82214548998</v>
      </c>
      <c r="U18" s="49">
        <v>265831.92454361002</v>
      </c>
      <c r="V18" s="49">
        <v>257840.51210439001</v>
      </c>
      <c r="W18" s="49">
        <v>264805.09999999998</v>
      </c>
    </row>
    <row r="19" spans="1:24" x14ac:dyDescent="0.25">
      <c r="A19" s="79"/>
      <c r="B19" s="2" t="s">
        <v>26</v>
      </c>
      <c r="C19" s="43">
        <v>143689.55882860001</v>
      </c>
      <c r="D19" s="43">
        <v>148700.31306759</v>
      </c>
      <c r="E19" s="43">
        <v>148403.82146554999</v>
      </c>
      <c r="F19" s="43">
        <v>154231.88359931001</v>
      </c>
      <c r="G19" s="43">
        <v>161991.81478153</v>
      </c>
      <c r="H19" s="43">
        <v>173102.68897702999</v>
      </c>
      <c r="I19" s="43">
        <v>178967.82056496001</v>
      </c>
      <c r="J19" s="43">
        <v>191095.47733503999</v>
      </c>
      <c r="K19" s="43">
        <v>185259.43823689001</v>
      </c>
      <c r="L19" s="43">
        <v>190252.82860241999</v>
      </c>
      <c r="M19" s="43">
        <v>196289.82489685001</v>
      </c>
      <c r="N19" s="43">
        <v>199579.9470404</v>
      </c>
      <c r="O19" s="43">
        <v>203033.20607056</v>
      </c>
      <c r="P19" s="43">
        <v>201957.64767835999</v>
      </c>
      <c r="Q19" s="43">
        <v>180357.61434914</v>
      </c>
      <c r="R19" s="43">
        <v>179984.16635300001</v>
      </c>
      <c r="S19" s="43">
        <v>177941.211607</v>
      </c>
      <c r="T19" s="43">
        <v>160841.74422096001</v>
      </c>
      <c r="U19" s="43">
        <v>152016.25099837</v>
      </c>
      <c r="V19" s="43">
        <v>148657.54454229001</v>
      </c>
      <c r="W19" s="43">
        <v>152026</v>
      </c>
    </row>
    <row r="20" spans="1:24" x14ac:dyDescent="0.25">
      <c r="A20" s="79"/>
      <c r="B20" s="2" t="s">
        <v>25</v>
      </c>
      <c r="C20" s="43">
        <v>52019.741910719997</v>
      </c>
      <c r="D20" s="43">
        <v>52102.446996600003</v>
      </c>
      <c r="E20" s="43">
        <v>53501.448853299997</v>
      </c>
      <c r="F20" s="43">
        <v>55902.88425227</v>
      </c>
      <c r="G20" s="43">
        <v>58883.688366189999</v>
      </c>
      <c r="H20" s="43">
        <v>62196.148708629997</v>
      </c>
      <c r="I20" s="43">
        <v>63020.630381349998</v>
      </c>
      <c r="J20" s="43">
        <v>65227.282336819997</v>
      </c>
      <c r="K20" s="43">
        <v>68048.829344240003</v>
      </c>
      <c r="L20" s="43">
        <v>67442.450881769997</v>
      </c>
      <c r="M20" s="43">
        <v>67682.096457809996</v>
      </c>
      <c r="N20" s="43">
        <v>71287.79770825</v>
      </c>
      <c r="O20" s="43">
        <v>73259.512844149998</v>
      </c>
      <c r="P20" s="43">
        <v>68663.691938649994</v>
      </c>
      <c r="Q20" s="43">
        <v>61654.377314999998</v>
      </c>
      <c r="R20" s="43">
        <v>62538.564120000003</v>
      </c>
      <c r="S20" s="43">
        <v>63229.928462999997</v>
      </c>
      <c r="T20" s="43">
        <v>58002.932345430003</v>
      </c>
      <c r="U20" s="43">
        <v>54150.756140880003</v>
      </c>
      <c r="V20" s="43">
        <v>52063.394438299998</v>
      </c>
      <c r="W20" s="43">
        <v>53159.6</v>
      </c>
    </row>
    <row r="21" spans="1:24" x14ac:dyDescent="0.25">
      <c r="A21" s="79"/>
      <c r="B21" s="2" t="s">
        <v>11</v>
      </c>
      <c r="C21" s="43">
        <v>68526.645077990004</v>
      </c>
      <c r="D21" s="43">
        <v>68777.580164240004</v>
      </c>
      <c r="E21" s="43">
        <v>72434.026792239994</v>
      </c>
      <c r="F21" s="43">
        <v>74900.027289100006</v>
      </c>
      <c r="G21" s="43">
        <v>75842.291621910001</v>
      </c>
      <c r="H21" s="43">
        <v>81224.115462169997</v>
      </c>
      <c r="I21" s="43">
        <v>83857.215997480002</v>
      </c>
      <c r="J21" s="43">
        <v>83372.488387250007</v>
      </c>
      <c r="K21" s="43">
        <v>85355.760096910002</v>
      </c>
      <c r="L21" s="43">
        <v>87927.333238859996</v>
      </c>
      <c r="M21" s="43">
        <v>87397.032136619993</v>
      </c>
      <c r="N21" s="43">
        <v>91710.451418540004</v>
      </c>
      <c r="O21" s="43">
        <v>92054.606872460005</v>
      </c>
      <c r="P21" s="43">
        <v>86371.148194120004</v>
      </c>
      <c r="Q21" s="43">
        <v>79508.771174209993</v>
      </c>
      <c r="R21" s="43">
        <v>77177.375025000001</v>
      </c>
      <c r="S21" s="43">
        <v>72289.310022999998</v>
      </c>
      <c r="T21" s="43">
        <v>65625.053680280005</v>
      </c>
      <c r="U21" s="43">
        <v>59384.371596190002</v>
      </c>
      <c r="V21" s="43">
        <v>56821.776813140001</v>
      </c>
      <c r="W21" s="43">
        <v>59299.5</v>
      </c>
    </row>
    <row r="22" spans="1:24" ht="13.8" thickBot="1" x14ac:dyDescent="0.3">
      <c r="A22" s="80"/>
      <c r="B22" s="46" t="s">
        <v>12</v>
      </c>
      <c r="C22" s="47">
        <v>10217.47517652</v>
      </c>
      <c r="D22" s="47">
        <v>10605.77659455</v>
      </c>
      <c r="E22" s="47">
        <v>11482.011922240001</v>
      </c>
      <c r="F22" s="47">
        <v>12010.63110961</v>
      </c>
      <c r="G22" s="47">
        <v>13020.547741640001</v>
      </c>
      <c r="H22" s="47">
        <v>13878.755357690001</v>
      </c>
      <c r="I22" s="47">
        <v>14155.07541831</v>
      </c>
      <c r="J22" s="47">
        <v>14012.386624610001</v>
      </c>
      <c r="K22" s="47">
        <v>13917.679331150001</v>
      </c>
      <c r="L22" s="47">
        <v>14494.79405631</v>
      </c>
      <c r="M22" s="47">
        <v>14059.84967935</v>
      </c>
      <c r="N22" s="47">
        <v>14378.47427576</v>
      </c>
      <c r="O22" s="47">
        <v>14289.04271887</v>
      </c>
      <c r="P22" s="47">
        <v>14874.068439029999</v>
      </c>
      <c r="Q22" s="47">
        <v>14007.090854329999</v>
      </c>
      <c r="R22" s="47">
        <v>13363.531442</v>
      </c>
      <c r="S22" s="47">
        <v>13359.38427</v>
      </c>
      <c r="T22" s="47">
        <v>12068.01430923</v>
      </c>
      <c r="U22" s="47">
        <v>10937.35075792</v>
      </c>
      <c r="V22" s="47">
        <v>10526.19180339</v>
      </c>
      <c r="W22" s="47">
        <v>11081.8</v>
      </c>
      <c r="X22" s="46"/>
    </row>
    <row r="23" spans="1:24" x14ac:dyDescent="0.25">
      <c r="A23" s="16" t="s">
        <v>18</v>
      </c>
    </row>
  </sheetData>
  <mergeCells count="3">
    <mergeCell ref="A18:A22"/>
    <mergeCell ref="A8:A12"/>
    <mergeCell ref="A13:A17"/>
  </mergeCells>
  <pageMargins left="0.75" right="0.75" top="1" bottom="1" header="0.5" footer="0.5"/>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
  <sheetViews>
    <sheetView topLeftCell="A2" workbookViewId="0">
      <selection activeCell="A2" sqref="A2"/>
    </sheetView>
  </sheetViews>
  <sheetFormatPr defaultColWidth="9.109375" defaultRowHeight="13.2" x14ac:dyDescent="0.25"/>
  <cols>
    <col min="1" max="1" width="22.33203125" style="2" customWidth="1"/>
    <col min="2" max="2" width="13" style="2" customWidth="1"/>
    <col min="3" max="23" width="10.44140625" style="2" bestFit="1" customWidth="1"/>
    <col min="24" max="24" width="12.6640625" style="2" customWidth="1"/>
    <col min="25" max="16384" width="9.109375" style="2"/>
  </cols>
  <sheetData>
    <row r="1" spans="1:24" ht="12.75" hidden="1" customHeight="1" x14ac:dyDescent="0.25">
      <c r="A1" s="2" t="e">
        <f ca="1">DotStatQuery(B1)</f>
        <v>#NAME?</v>
      </c>
      <c r="B1" s="2" t="s">
        <v>32</v>
      </c>
    </row>
    <row r="2" spans="1:24" s="53" customFormat="1" x14ac:dyDescent="0.25">
      <c r="A2" s="52" t="s">
        <v>35</v>
      </c>
    </row>
    <row r="3" spans="1:24" s="53" customFormat="1" x14ac:dyDescent="0.25">
      <c r="A3" s="60" t="s">
        <v>9</v>
      </c>
      <c r="B3" s="63"/>
      <c r="D3" s="64"/>
      <c r="E3" s="64"/>
      <c r="F3" s="64"/>
      <c r="G3" s="64"/>
      <c r="H3" s="64"/>
      <c r="I3" s="64"/>
      <c r="J3" s="64"/>
      <c r="K3" s="64"/>
      <c r="L3" s="64"/>
      <c r="M3" s="64"/>
      <c r="N3" s="64"/>
      <c r="O3" s="64"/>
      <c r="P3" s="64"/>
      <c r="Q3" s="64"/>
      <c r="R3" s="64"/>
      <c r="S3" s="64"/>
      <c r="T3" s="64"/>
      <c r="U3" s="64"/>
      <c r="V3" s="64"/>
      <c r="W3" s="64"/>
    </row>
    <row r="4" spans="1:24" x14ac:dyDescent="0.25">
      <c r="A4" s="42" t="s">
        <v>1</v>
      </c>
      <c r="B4" s="7"/>
      <c r="D4" s="41"/>
      <c r="E4" s="41"/>
      <c r="F4" s="41"/>
      <c r="G4" s="41"/>
      <c r="H4" s="41"/>
      <c r="I4" s="41"/>
      <c r="J4" s="41"/>
      <c r="K4" s="41"/>
      <c r="L4" s="41"/>
      <c r="M4" s="41"/>
      <c r="N4" s="41"/>
      <c r="O4" s="41"/>
      <c r="P4" s="41"/>
      <c r="Q4" s="41"/>
      <c r="R4" s="41"/>
      <c r="S4" s="41"/>
      <c r="T4" s="41"/>
      <c r="U4" s="41"/>
      <c r="V4" s="41"/>
      <c r="W4" s="41"/>
    </row>
    <row r="5" spans="1:24" x14ac:dyDescent="0.25">
      <c r="A5" s="6">
        <v>43070</v>
      </c>
      <c r="B5" s="7"/>
    </row>
    <row r="6" spans="1:24" x14ac:dyDescent="0.25">
      <c r="A6" s="7"/>
      <c r="B6" s="7"/>
    </row>
    <row r="7" spans="1:24" x14ac:dyDescent="0.25">
      <c r="A7" s="50" t="s">
        <v>10</v>
      </c>
      <c r="B7" s="50" t="s">
        <v>3</v>
      </c>
      <c r="C7" s="51">
        <v>1995</v>
      </c>
      <c r="D7" s="51">
        <v>1996</v>
      </c>
      <c r="E7" s="51">
        <v>1997</v>
      </c>
      <c r="F7" s="51">
        <v>1998</v>
      </c>
      <c r="G7" s="51">
        <v>1999</v>
      </c>
      <c r="H7" s="51">
        <v>2000</v>
      </c>
      <c r="I7" s="51">
        <v>2001</v>
      </c>
      <c r="J7" s="51">
        <v>2002</v>
      </c>
      <c r="K7" s="51">
        <v>2003</v>
      </c>
      <c r="L7" s="51">
        <v>2004</v>
      </c>
      <c r="M7" s="51">
        <v>2005</v>
      </c>
      <c r="N7" s="51">
        <v>2006</v>
      </c>
      <c r="O7" s="51">
        <v>2007</v>
      </c>
      <c r="P7" s="51">
        <v>2008</v>
      </c>
      <c r="Q7" s="51">
        <v>2009</v>
      </c>
      <c r="R7" s="51">
        <v>2010</v>
      </c>
      <c r="S7" s="51">
        <v>2011</v>
      </c>
      <c r="T7" s="51">
        <v>2012</v>
      </c>
      <c r="U7" s="51">
        <v>2013</v>
      </c>
      <c r="V7" s="51">
        <v>2014</v>
      </c>
      <c r="W7" s="51">
        <v>2015</v>
      </c>
      <c r="X7" s="58">
        <v>2016</v>
      </c>
    </row>
    <row r="8" spans="1:24" x14ac:dyDescent="0.25">
      <c r="A8" s="91" t="s">
        <v>31</v>
      </c>
      <c r="B8" s="44" t="s">
        <v>4</v>
      </c>
      <c r="C8" s="45">
        <v>17327.7122021</v>
      </c>
      <c r="D8" s="45">
        <v>18344.678610629999</v>
      </c>
      <c r="E8" s="45">
        <v>19157.38189936</v>
      </c>
      <c r="F8" s="45">
        <v>19953.63446325</v>
      </c>
      <c r="G8" s="45">
        <v>20589.835488649998</v>
      </c>
      <c r="H8" s="45">
        <v>21763.583560750001</v>
      </c>
      <c r="I8" s="45">
        <v>22795.625584419999</v>
      </c>
      <c r="J8" s="45">
        <v>23569.282332399998</v>
      </c>
      <c r="K8" s="45">
        <v>24223.072526069998</v>
      </c>
      <c r="L8" s="45">
        <v>25038.771057360002</v>
      </c>
      <c r="M8" s="45">
        <v>25600.79227202</v>
      </c>
      <c r="N8" s="45">
        <v>26502.068091339999</v>
      </c>
      <c r="O8" s="45">
        <v>27379.17922509</v>
      </c>
      <c r="P8" s="45">
        <v>27550.615897799998</v>
      </c>
      <c r="Q8" s="45">
        <v>26400.187355030001</v>
      </c>
      <c r="R8" s="45">
        <v>26818.071984440001</v>
      </c>
      <c r="S8" s="45">
        <v>27263.785203150001</v>
      </c>
      <c r="T8" s="45">
        <v>26736.642821090001</v>
      </c>
      <c r="U8" s="45">
        <v>26458.27388877</v>
      </c>
      <c r="V8" s="45">
        <v>26655.783524179998</v>
      </c>
      <c r="W8" s="45">
        <v>27204.6</v>
      </c>
      <c r="X8" s="54">
        <v>27718.799999999999</v>
      </c>
    </row>
    <row r="9" spans="1:24" x14ac:dyDescent="0.25">
      <c r="A9" s="79"/>
      <c r="B9" s="2" t="s">
        <v>5</v>
      </c>
      <c r="C9" s="43">
        <v>21198.573820699999</v>
      </c>
      <c r="D9" s="43">
        <v>22497.357969889999</v>
      </c>
      <c r="E9" s="43">
        <v>23412.167310180001</v>
      </c>
      <c r="F9" s="43">
        <v>24325.3573765</v>
      </c>
      <c r="G9" s="43">
        <v>25010.612779530002</v>
      </c>
      <c r="H9" s="43">
        <v>26462.489686379999</v>
      </c>
      <c r="I9" s="43">
        <v>27590.00827455</v>
      </c>
      <c r="J9" s="43">
        <v>28397.771440100001</v>
      </c>
      <c r="K9" s="43">
        <v>29192.095230390001</v>
      </c>
      <c r="L9" s="43">
        <v>30057.68238591</v>
      </c>
      <c r="M9" s="43">
        <v>30661.824478070001</v>
      </c>
      <c r="N9" s="43">
        <v>31624.396782970001</v>
      </c>
      <c r="O9" s="43">
        <v>32717.33980713</v>
      </c>
      <c r="P9" s="43">
        <v>33043.989719769997</v>
      </c>
      <c r="Q9" s="43">
        <v>31287.797261110001</v>
      </c>
      <c r="R9" s="43">
        <v>32144.414902680001</v>
      </c>
      <c r="S9" s="43">
        <v>32843.729355750002</v>
      </c>
      <c r="T9" s="43">
        <v>32157.73792915</v>
      </c>
      <c r="U9" s="43">
        <v>32039.883302229999</v>
      </c>
      <c r="V9" s="43">
        <v>32495.923785890001</v>
      </c>
      <c r="W9" s="43">
        <v>33183.199999999997</v>
      </c>
      <c r="X9" s="55">
        <v>33847.9</v>
      </c>
    </row>
    <row r="10" spans="1:24" x14ac:dyDescent="0.25">
      <c r="A10" s="79"/>
      <c r="B10" s="2" t="s">
        <v>6</v>
      </c>
      <c r="C10" s="43">
        <v>19363.447161380001</v>
      </c>
      <c r="D10" s="43">
        <v>20404.131379719998</v>
      </c>
      <c r="E10" s="43">
        <v>21346.842337980001</v>
      </c>
      <c r="F10" s="43">
        <v>22331.13183957</v>
      </c>
      <c r="G10" s="43">
        <v>23092.628741590001</v>
      </c>
      <c r="H10" s="43">
        <v>24337.873267759998</v>
      </c>
      <c r="I10" s="43">
        <v>25634.673959479998</v>
      </c>
      <c r="J10" s="43">
        <v>26810.111243359999</v>
      </c>
      <c r="K10" s="43">
        <v>27455.766967240001</v>
      </c>
      <c r="L10" s="43">
        <v>28629.53826605</v>
      </c>
      <c r="M10" s="43">
        <v>29142.107785330001</v>
      </c>
      <c r="N10" s="43">
        <v>30131.98216046</v>
      </c>
      <c r="O10" s="43">
        <v>31089.17089053</v>
      </c>
      <c r="P10" s="43">
        <v>30876.517139740001</v>
      </c>
      <c r="Q10" s="43">
        <v>29967.02037853</v>
      </c>
      <c r="R10" s="43">
        <v>30076.06142618</v>
      </c>
      <c r="S10" s="43">
        <v>30436.216127259999</v>
      </c>
      <c r="T10" s="43">
        <v>29548.898755220001</v>
      </c>
      <c r="U10" s="43">
        <v>28945.011029310001</v>
      </c>
      <c r="V10" s="43">
        <v>29052.122014600001</v>
      </c>
      <c r="W10" s="43">
        <v>29421.7</v>
      </c>
      <c r="X10" s="55">
        <v>29905.3</v>
      </c>
    </row>
    <row r="11" spans="1:24" x14ac:dyDescent="0.25">
      <c r="A11" s="79"/>
      <c r="B11" s="2" t="s">
        <v>7</v>
      </c>
      <c r="C11" s="43">
        <v>11492.40655062</v>
      </c>
      <c r="D11" s="43">
        <v>12139.062740650001</v>
      </c>
      <c r="E11" s="43">
        <v>12745.92070617</v>
      </c>
      <c r="F11" s="43">
        <v>13292.611601979999</v>
      </c>
      <c r="G11" s="43">
        <v>13779.82262354</v>
      </c>
      <c r="H11" s="43">
        <v>14537.479382220001</v>
      </c>
      <c r="I11" s="43">
        <v>15284.655267059999</v>
      </c>
      <c r="J11" s="43">
        <v>15766.671996429999</v>
      </c>
      <c r="K11" s="43">
        <v>16199.461989539999</v>
      </c>
      <c r="L11" s="43">
        <v>16686.509097009999</v>
      </c>
      <c r="M11" s="43">
        <v>17164.755884620001</v>
      </c>
      <c r="N11" s="43">
        <v>17887.66858655</v>
      </c>
      <c r="O11" s="43">
        <v>18385.1195711</v>
      </c>
      <c r="P11" s="43">
        <v>18482.002107640001</v>
      </c>
      <c r="Q11" s="43">
        <v>17951.42704921</v>
      </c>
      <c r="R11" s="43">
        <v>17932.220984759999</v>
      </c>
      <c r="S11" s="43">
        <v>18054.33630974</v>
      </c>
      <c r="T11" s="43">
        <v>17898.75184298</v>
      </c>
      <c r="U11" s="43">
        <v>17547.021217230002</v>
      </c>
      <c r="V11" s="43">
        <v>17444.87171214</v>
      </c>
      <c r="W11" s="43">
        <v>17907.900000000001</v>
      </c>
      <c r="X11" s="55">
        <v>18230.2</v>
      </c>
    </row>
    <row r="12" spans="1:24" ht="13.8" thickBot="1" x14ac:dyDescent="0.3">
      <c r="A12" s="80"/>
      <c r="B12" s="46" t="s">
        <v>8</v>
      </c>
      <c r="C12" s="47">
        <v>11083.599944289999</v>
      </c>
      <c r="D12" s="47">
        <v>11791.67474602</v>
      </c>
      <c r="E12" s="47">
        <v>12204.34296167</v>
      </c>
      <c r="F12" s="47">
        <v>12840.345839899999</v>
      </c>
      <c r="G12" s="47">
        <v>13462.516277209999</v>
      </c>
      <c r="H12" s="47">
        <v>14199.411729240001</v>
      </c>
      <c r="I12" s="47">
        <v>14760.50866609</v>
      </c>
      <c r="J12" s="47">
        <v>15101.992925639999</v>
      </c>
      <c r="K12" s="47">
        <v>15527.305161759999</v>
      </c>
      <c r="L12" s="47">
        <v>15978.03783963</v>
      </c>
      <c r="M12" s="47">
        <v>16250.2047528</v>
      </c>
      <c r="N12" s="47">
        <v>16975.634590729998</v>
      </c>
      <c r="O12" s="47">
        <v>17405.457918470001</v>
      </c>
      <c r="P12" s="47">
        <v>17219.42840873</v>
      </c>
      <c r="Q12" s="47">
        <v>16745.88405733</v>
      </c>
      <c r="R12" s="47">
        <v>16881.07203023</v>
      </c>
      <c r="S12" s="47">
        <v>17090.272616819999</v>
      </c>
      <c r="T12" s="47">
        <v>17122.200260500002</v>
      </c>
      <c r="U12" s="47">
        <v>16748.996802500002</v>
      </c>
      <c r="V12" s="47">
        <v>16810.894891690001</v>
      </c>
      <c r="W12" s="47">
        <v>17279</v>
      </c>
      <c r="X12" s="56">
        <v>17400.3</v>
      </c>
    </row>
    <row r="13" spans="1:24" x14ac:dyDescent="0.25">
      <c r="A13" s="81" t="s">
        <v>30</v>
      </c>
      <c r="B13" s="48" t="s">
        <v>4</v>
      </c>
      <c r="C13" s="49">
        <v>13520.045472100001</v>
      </c>
      <c r="D13" s="49">
        <v>14256.397300230001</v>
      </c>
      <c r="E13" s="49">
        <v>15023.058700080001</v>
      </c>
      <c r="F13" s="49">
        <v>15725.31069373</v>
      </c>
      <c r="G13" s="49">
        <v>16369.058860630001</v>
      </c>
      <c r="H13" s="49">
        <v>17378.769952639999</v>
      </c>
      <c r="I13" s="49">
        <v>18091.131469700002</v>
      </c>
      <c r="J13" s="49">
        <v>18613.23978385</v>
      </c>
      <c r="K13" s="49">
        <v>19257.086501239999</v>
      </c>
      <c r="L13" s="49">
        <v>19868.959782990001</v>
      </c>
      <c r="M13" s="49">
        <v>20478.466327689999</v>
      </c>
      <c r="N13" s="49">
        <v>21198.104348469999</v>
      </c>
      <c r="O13" s="49">
        <v>21672.688236270002</v>
      </c>
      <c r="P13" s="49">
        <v>22014.701416020001</v>
      </c>
      <c r="Q13" s="49">
        <v>21669.98182004</v>
      </c>
      <c r="R13" s="49">
        <v>22053.80843021</v>
      </c>
      <c r="S13" s="49">
        <v>22352.943659969998</v>
      </c>
      <c r="T13" s="49">
        <v>21961.238589870001</v>
      </c>
      <c r="U13" s="49">
        <v>21659.361900150001</v>
      </c>
      <c r="V13" s="49">
        <v>21671.613923550001</v>
      </c>
      <c r="W13" s="49">
        <v>22011.7</v>
      </c>
      <c r="X13" s="57" t="s">
        <v>36</v>
      </c>
    </row>
    <row r="14" spans="1:24" x14ac:dyDescent="0.25">
      <c r="A14" s="79"/>
      <c r="B14" s="2" t="s">
        <v>5</v>
      </c>
      <c r="C14" s="43">
        <v>14880.051218279999</v>
      </c>
      <c r="D14" s="43">
        <v>15731.73054009</v>
      </c>
      <c r="E14" s="43">
        <v>16618.906463849999</v>
      </c>
      <c r="F14" s="43">
        <v>17382.67798927</v>
      </c>
      <c r="G14" s="43">
        <v>18113.769012590001</v>
      </c>
      <c r="H14" s="43">
        <v>19183.35620418</v>
      </c>
      <c r="I14" s="43">
        <v>19875.68274634</v>
      </c>
      <c r="J14" s="43">
        <v>20391.517929879999</v>
      </c>
      <c r="K14" s="43">
        <v>21005.801015839999</v>
      </c>
      <c r="L14" s="43">
        <v>21656.164426039999</v>
      </c>
      <c r="M14" s="43">
        <v>22260.752093409999</v>
      </c>
      <c r="N14" s="43">
        <v>23059.240831499999</v>
      </c>
      <c r="O14" s="43">
        <v>23710.589734410001</v>
      </c>
      <c r="P14" s="43">
        <v>24139.35969954</v>
      </c>
      <c r="Q14" s="43">
        <v>23801.19065502</v>
      </c>
      <c r="R14" s="43">
        <v>24310.172193900002</v>
      </c>
      <c r="S14" s="43">
        <v>24750.99159379</v>
      </c>
      <c r="T14" s="43">
        <v>24413.620544199999</v>
      </c>
      <c r="U14" s="43">
        <v>24085.50714749</v>
      </c>
      <c r="V14" s="43">
        <v>24130.75171099</v>
      </c>
      <c r="W14" s="43">
        <v>24595.3</v>
      </c>
      <c r="X14" s="55" t="s">
        <v>36</v>
      </c>
    </row>
    <row r="15" spans="1:24" x14ac:dyDescent="0.25">
      <c r="A15" s="79"/>
      <c r="B15" s="2" t="s">
        <v>6</v>
      </c>
      <c r="C15" s="43">
        <v>14367.375656050001</v>
      </c>
      <c r="D15" s="43">
        <v>15170.26070624</v>
      </c>
      <c r="E15" s="43">
        <v>15973.22523004</v>
      </c>
      <c r="F15" s="43">
        <v>16675.229027959998</v>
      </c>
      <c r="G15" s="43">
        <v>17378.067116390001</v>
      </c>
      <c r="H15" s="43">
        <v>18548.621146320002</v>
      </c>
      <c r="I15" s="43">
        <v>19406.58709347</v>
      </c>
      <c r="J15" s="43">
        <v>20079.194834689999</v>
      </c>
      <c r="K15" s="43">
        <v>20793.390050800001</v>
      </c>
      <c r="L15" s="43">
        <v>21425.25668197</v>
      </c>
      <c r="M15" s="43">
        <v>22024.953272139999</v>
      </c>
      <c r="N15" s="43">
        <v>22747.593453490001</v>
      </c>
      <c r="O15" s="43">
        <v>22932.978315380002</v>
      </c>
      <c r="P15" s="43">
        <v>23122.341887930001</v>
      </c>
      <c r="Q15" s="43">
        <v>22738.01223167</v>
      </c>
      <c r="R15" s="43">
        <v>23128.794016129999</v>
      </c>
      <c r="S15" s="43">
        <v>23397.52943699</v>
      </c>
      <c r="T15" s="43">
        <v>22904.510811290002</v>
      </c>
      <c r="U15" s="43">
        <v>22521.164203050001</v>
      </c>
      <c r="V15" s="43">
        <v>22514.12363658</v>
      </c>
      <c r="W15" s="43">
        <v>22792.5</v>
      </c>
      <c r="X15" s="55" t="s">
        <v>36</v>
      </c>
    </row>
    <row r="16" spans="1:24" x14ac:dyDescent="0.25">
      <c r="A16" s="79"/>
      <c r="B16" s="2" t="s">
        <v>7</v>
      </c>
      <c r="C16" s="43">
        <v>11409.97377674</v>
      </c>
      <c r="D16" s="43">
        <v>11970.20513122</v>
      </c>
      <c r="E16" s="43">
        <v>12567.587186479999</v>
      </c>
      <c r="F16" s="43">
        <v>13189.394602689999</v>
      </c>
      <c r="G16" s="43">
        <v>13685.80108621</v>
      </c>
      <c r="H16" s="43">
        <v>14524.48891324</v>
      </c>
      <c r="I16" s="43">
        <v>15171.248802730001</v>
      </c>
      <c r="J16" s="43">
        <v>15607.224693100001</v>
      </c>
      <c r="K16" s="43">
        <v>16232.54511558</v>
      </c>
      <c r="L16" s="43">
        <v>16762.314222389999</v>
      </c>
      <c r="M16" s="43">
        <v>17361.8371984</v>
      </c>
      <c r="N16" s="43">
        <v>17960.52851556</v>
      </c>
      <c r="O16" s="43">
        <v>18345.282926979999</v>
      </c>
      <c r="P16" s="43">
        <v>18635.11955032</v>
      </c>
      <c r="Q16" s="43">
        <v>18284.850543230001</v>
      </c>
      <c r="R16" s="43">
        <v>18488.554055960001</v>
      </c>
      <c r="S16" s="43">
        <v>18605.743384680001</v>
      </c>
      <c r="T16" s="43">
        <v>18183.594199349998</v>
      </c>
      <c r="U16" s="43">
        <v>17947.48049134</v>
      </c>
      <c r="V16" s="43">
        <v>17917.342704530001</v>
      </c>
      <c r="W16" s="43">
        <v>18121.8</v>
      </c>
      <c r="X16" s="55" t="s">
        <v>36</v>
      </c>
    </row>
    <row r="17" spans="1:24" ht="13.8" thickBot="1" x14ac:dyDescent="0.3">
      <c r="A17" s="80"/>
      <c r="B17" s="46" t="s">
        <v>8</v>
      </c>
      <c r="C17" s="47">
        <v>11074.8076987</v>
      </c>
      <c r="D17" s="47">
        <v>11685.660338309999</v>
      </c>
      <c r="E17" s="47">
        <v>12153.143752620001</v>
      </c>
      <c r="F17" s="47">
        <v>12709.70384697</v>
      </c>
      <c r="G17" s="47">
        <v>13214.63925534</v>
      </c>
      <c r="H17" s="47">
        <v>14064.04411975</v>
      </c>
      <c r="I17" s="47">
        <v>14653.629435569999</v>
      </c>
      <c r="J17" s="47">
        <v>15066.45607919</v>
      </c>
      <c r="K17" s="47">
        <v>15617.95301196</v>
      </c>
      <c r="L17" s="47">
        <v>16099.752257599999</v>
      </c>
      <c r="M17" s="47">
        <v>16712.726042009999</v>
      </c>
      <c r="N17" s="47">
        <v>17229.357263810001</v>
      </c>
      <c r="O17" s="47">
        <v>17450.963226970001</v>
      </c>
      <c r="P17" s="47">
        <v>17812.433483559998</v>
      </c>
      <c r="Q17" s="47">
        <v>17495.007185449998</v>
      </c>
      <c r="R17" s="47">
        <v>17608.945320589999</v>
      </c>
      <c r="S17" s="47">
        <v>17670.36091558</v>
      </c>
      <c r="T17" s="47">
        <v>17224.57233743</v>
      </c>
      <c r="U17" s="47">
        <v>17098.82981042</v>
      </c>
      <c r="V17" s="47">
        <v>17125.593651169998</v>
      </c>
      <c r="W17" s="47">
        <v>17411.3</v>
      </c>
      <c r="X17" s="56" t="s">
        <v>36</v>
      </c>
    </row>
    <row r="18" spans="1:24" x14ac:dyDescent="0.25">
      <c r="A18" s="81" t="s">
        <v>29</v>
      </c>
      <c r="B18" s="48" t="s">
        <v>4</v>
      </c>
      <c r="C18" s="49">
        <v>15652.859446140001</v>
      </c>
      <c r="D18" s="49">
        <v>16617.95667412</v>
      </c>
      <c r="E18" s="49">
        <v>17263.225953630001</v>
      </c>
      <c r="F18" s="49">
        <v>17893.16376462</v>
      </c>
      <c r="G18" s="49">
        <v>18425.753016980001</v>
      </c>
      <c r="H18" s="49">
        <v>19496.934221579999</v>
      </c>
      <c r="I18" s="49">
        <v>20563.69251343</v>
      </c>
      <c r="J18" s="49">
        <v>21265.917154070001</v>
      </c>
      <c r="K18" s="49">
        <v>21908.87668754</v>
      </c>
      <c r="L18" s="49">
        <v>22607.627722090001</v>
      </c>
      <c r="M18" s="49">
        <v>23090.02592833</v>
      </c>
      <c r="N18" s="49">
        <v>23741.44140978</v>
      </c>
      <c r="O18" s="49">
        <v>24593.106018909999</v>
      </c>
      <c r="P18" s="49">
        <v>24864.915406929998</v>
      </c>
      <c r="Q18" s="49">
        <v>23861.897407159999</v>
      </c>
      <c r="R18" s="49">
        <v>24122.616891969999</v>
      </c>
      <c r="S18" s="49">
        <v>24481.086420449999</v>
      </c>
      <c r="T18" s="49">
        <v>23998.053747009999</v>
      </c>
      <c r="U18" s="49">
        <v>23811.900814690001</v>
      </c>
      <c r="V18" s="49">
        <v>23958.556554219998</v>
      </c>
      <c r="W18" s="49">
        <v>24453.7</v>
      </c>
      <c r="X18" s="57">
        <v>24884.2</v>
      </c>
    </row>
    <row r="19" spans="1:24" x14ac:dyDescent="0.25">
      <c r="A19" s="79"/>
      <c r="B19" s="2" t="s">
        <v>5</v>
      </c>
      <c r="C19" s="43">
        <v>19132.92040327</v>
      </c>
      <c r="D19" s="43">
        <v>20358.656703500001</v>
      </c>
      <c r="E19" s="43">
        <v>21072.94240466</v>
      </c>
      <c r="F19" s="43">
        <v>21785.895535539999</v>
      </c>
      <c r="G19" s="43">
        <v>22354.28118007</v>
      </c>
      <c r="H19" s="43">
        <v>23666.443824739999</v>
      </c>
      <c r="I19" s="43">
        <v>24828.39869324</v>
      </c>
      <c r="J19" s="43">
        <v>25577.978944639999</v>
      </c>
      <c r="K19" s="43">
        <v>26373.8501139</v>
      </c>
      <c r="L19" s="43">
        <v>27111.934467210001</v>
      </c>
      <c r="M19" s="43">
        <v>27619.113896769999</v>
      </c>
      <c r="N19" s="43">
        <v>28302.96666713</v>
      </c>
      <c r="O19" s="43">
        <v>29355.33745775</v>
      </c>
      <c r="P19" s="43">
        <v>29795.420159680001</v>
      </c>
      <c r="Q19" s="43">
        <v>28253.982462190001</v>
      </c>
      <c r="R19" s="43">
        <v>28886.617250740001</v>
      </c>
      <c r="S19" s="43">
        <v>29453.86834085</v>
      </c>
      <c r="T19" s="43">
        <v>28790.403932599998</v>
      </c>
      <c r="U19" s="43">
        <v>28749.238288249999</v>
      </c>
      <c r="V19" s="43">
        <v>29087.568600160001</v>
      </c>
      <c r="W19" s="43">
        <v>29726.400000000001</v>
      </c>
      <c r="X19" s="55">
        <v>30287.200000000001</v>
      </c>
    </row>
    <row r="20" spans="1:24" x14ac:dyDescent="0.25">
      <c r="A20" s="79"/>
      <c r="B20" s="2" t="s">
        <v>6</v>
      </c>
      <c r="C20" s="43">
        <v>17461.11934927</v>
      </c>
      <c r="D20" s="43">
        <v>18453.588921549999</v>
      </c>
      <c r="E20" s="43">
        <v>19200.465620359999</v>
      </c>
      <c r="F20" s="43">
        <v>20000.111155080001</v>
      </c>
      <c r="G20" s="43">
        <v>20637.758730019999</v>
      </c>
      <c r="H20" s="43">
        <v>21762.228060519999</v>
      </c>
      <c r="I20" s="43">
        <v>23110.814691480002</v>
      </c>
      <c r="J20" s="43">
        <v>24125.46204527</v>
      </c>
      <c r="K20" s="43">
        <v>24768.717281590001</v>
      </c>
      <c r="L20" s="43">
        <v>25795.535981199999</v>
      </c>
      <c r="M20" s="43">
        <v>26231.074274869999</v>
      </c>
      <c r="N20" s="43">
        <v>26955.467589290001</v>
      </c>
      <c r="O20" s="43">
        <v>27925.862560549998</v>
      </c>
      <c r="P20" s="43">
        <v>27858.486505339999</v>
      </c>
      <c r="Q20" s="43">
        <v>27081.479253360001</v>
      </c>
      <c r="R20" s="43">
        <v>27015.44376468</v>
      </c>
      <c r="S20" s="43">
        <v>27320.6364397</v>
      </c>
      <c r="T20" s="43">
        <v>26513.905116090002</v>
      </c>
      <c r="U20" s="43">
        <v>26038.477361000001</v>
      </c>
      <c r="V20" s="43">
        <v>26135.211860060001</v>
      </c>
      <c r="W20" s="43">
        <v>26422.400000000001</v>
      </c>
      <c r="X20" s="55">
        <v>26818.7</v>
      </c>
    </row>
    <row r="21" spans="1:24" x14ac:dyDescent="0.25">
      <c r="A21" s="79"/>
      <c r="B21" s="2" t="s">
        <v>7</v>
      </c>
      <c r="C21" s="43">
        <v>10415.44362675</v>
      </c>
      <c r="D21" s="43">
        <v>11034.21512063</v>
      </c>
      <c r="E21" s="43">
        <v>11529.8441759</v>
      </c>
      <c r="F21" s="43">
        <v>11962.93864368</v>
      </c>
      <c r="G21" s="43">
        <v>12376.01249277</v>
      </c>
      <c r="H21" s="43">
        <v>13090.06376709</v>
      </c>
      <c r="I21" s="43">
        <v>13867.072495230001</v>
      </c>
      <c r="J21" s="43">
        <v>14312.61024052</v>
      </c>
      <c r="K21" s="43">
        <v>14719.57865702</v>
      </c>
      <c r="L21" s="43">
        <v>15125.481059350001</v>
      </c>
      <c r="M21" s="43">
        <v>15550.90859743</v>
      </c>
      <c r="N21" s="43">
        <v>16074.7471338</v>
      </c>
      <c r="O21" s="43">
        <v>16550.986745900002</v>
      </c>
      <c r="P21" s="43">
        <v>16713.207051419999</v>
      </c>
      <c r="Q21" s="43">
        <v>16255.497261</v>
      </c>
      <c r="R21" s="43">
        <v>16179.93978997</v>
      </c>
      <c r="S21" s="43">
        <v>16259.008535090001</v>
      </c>
      <c r="T21" s="43">
        <v>16159.73918968</v>
      </c>
      <c r="U21" s="43">
        <v>15904.33470071</v>
      </c>
      <c r="V21" s="43">
        <v>15819.45654277</v>
      </c>
      <c r="W21" s="43">
        <v>16240.1</v>
      </c>
      <c r="X21" s="55">
        <v>16509.8</v>
      </c>
    </row>
    <row r="22" spans="1:24" ht="13.8" thickBot="1" x14ac:dyDescent="0.3">
      <c r="A22" s="80"/>
      <c r="B22" s="46" t="s">
        <v>8</v>
      </c>
      <c r="C22" s="47">
        <v>10097.71302263</v>
      </c>
      <c r="D22" s="47">
        <v>10780.9855166</v>
      </c>
      <c r="E22" s="47">
        <v>11081.60076207</v>
      </c>
      <c r="F22" s="47">
        <v>11624.975889580001</v>
      </c>
      <c r="G22" s="47">
        <v>12153.38197271</v>
      </c>
      <c r="H22" s="47">
        <v>12827.92391281</v>
      </c>
      <c r="I22" s="47">
        <v>13462.291205920001</v>
      </c>
      <c r="J22" s="47">
        <v>13820.83776681</v>
      </c>
      <c r="K22" s="47">
        <v>14192.249239569999</v>
      </c>
      <c r="L22" s="47">
        <v>14570.148757270001</v>
      </c>
      <c r="M22" s="47">
        <v>14822.67104682</v>
      </c>
      <c r="N22" s="47">
        <v>15345.461221650001</v>
      </c>
      <c r="O22" s="47">
        <v>15721.10026422</v>
      </c>
      <c r="P22" s="47">
        <v>15611.633171740001</v>
      </c>
      <c r="Q22" s="47">
        <v>15218.81191472</v>
      </c>
      <c r="R22" s="47">
        <v>15371.41716916</v>
      </c>
      <c r="S22" s="47">
        <v>15599.21890208</v>
      </c>
      <c r="T22" s="47">
        <v>15697.84207205</v>
      </c>
      <c r="U22" s="47">
        <v>15416.40501466</v>
      </c>
      <c r="V22" s="47">
        <v>15512.147237790001</v>
      </c>
      <c r="W22" s="47">
        <v>15885.3</v>
      </c>
      <c r="X22" s="56">
        <v>15969</v>
      </c>
    </row>
    <row r="23" spans="1:24" x14ac:dyDescent="0.25">
      <c r="A23" s="16" t="s">
        <v>18</v>
      </c>
    </row>
  </sheetData>
  <mergeCells count="3">
    <mergeCell ref="A8:A12"/>
    <mergeCell ref="A13:A17"/>
    <mergeCell ref="A18:A22"/>
  </mergeCells>
  <pageMargins left="0.75" right="0.75" top="1" bottom="1" header="0.5" footer="0.5"/>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
  <sheetViews>
    <sheetView topLeftCell="A2" workbookViewId="0">
      <selection activeCell="A18" sqref="A18"/>
    </sheetView>
  </sheetViews>
  <sheetFormatPr defaultColWidth="9.109375" defaultRowHeight="13.2" x14ac:dyDescent="0.25"/>
  <cols>
    <col min="1" max="1" width="18.33203125" style="1" customWidth="1"/>
    <col min="2" max="2" width="12.6640625" style="1" customWidth="1"/>
    <col min="3" max="23" width="10.44140625" style="1" bestFit="1" customWidth="1"/>
    <col min="24" max="24" width="11.77734375" style="1" customWidth="1"/>
    <col min="25" max="16384" width="9.109375" style="1"/>
  </cols>
  <sheetData>
    <row r="1" spans="1:24" ht="12.75" hidden="1" customHeight="1" x14ac:dyDescent="0.25">
      <c r="A1" s="1" t="e">
        <f ca="1">DotStatQuery(B1)</f>
        <v>#NAME?</v>
      </c>
      <c r="B1" s="1" t="s">
        <v>33</v>
      </c>
    </row>
    <row r="2" spans="1:24" s="32" customFormat="1" x14ac:dyDescent="0.25">
      <c r="A2" s="52" t="s">
        <v>35</v>
      </c>
    </row>
    <row r="3" spans="1:24" s="32" customFormat="1" x14ac:dyDescent="0.25">
      <c r="A3" s="60" t="s">
        <v>0</v>
      </c>
      <c r="B3" s="61"/>
      <c r="D3" s="62"/>
      <c r="E3" s="62"/>
      <c r="F3" s="62"/>
      <c r="G3" s="62"/>
      <c r="H3" s="62"/>
      <c r="I3" s="62"/>
      <c r="J3" s="62"/>
      <c r="K3" s="62"/>
      <c r="L3" s="62"/>
      <c r="M3" s="62"/>
      <c r="N3" s="62"/>
      <c r="O3" s="62"/>
      <c r="P3" s="62"/>
      <c r="Q3" s="62"/>
      <c r="R3" s="62"/>
      <c r="S3" s="62"/>
      <c r="T3" s="62"/>
      <c r="U3" s="62"/>
      <c r="V3" s="62"/>
      <c r="W3" s="62"/>
    </row>
    <row r="4" spans="1:24" x14ac:dyDescent="0.25">
      <c r="A4" s="42" t="s">
        <v>1</v>
      </c>
      <c r="B4" s="4"/>
      <c r="D4" s="5"/>
      <c r="E4" s="5"/>
      <c r="F4" s="5"/>
      <c r="G4" s="5"/>
      <c r="H4" s="5"/>
      <c r="I4" s="5"/>
      <c r="J4" s="5"/>
      <c r="K4" s="5"/>
      <c r="L4" s="5"/>
      <c r="M4" s="5"/>
      <c r="N4" s="5"/>
      <c r="O4" s="5"/>
      <c r="P4" s="5"/>
      <c r="Q4" s="5"/>
      <c r="R4" s="5"/>
      <c r="S4" s="5"/>
      <c r="T4" s="5"/>
      <c r="U4" s="5"/>
      <c r="V4" s="5"/>
      <c r="W4" s="5"/>
    </row>
    <row r="5" spans="1:24" x14ac:dyDescent="0.25">
      <c r="A5" s="6">
        <v>43070</v>
      </c>
      <c r="B5" s="4"/>
      <c r="D5" s="3"/>
      <c r="E5" s="3"/>
      <c r="F5" s="3"/>
      <c r="G5" s="3"/>
      <c r="H5" s="3"/>
      <c r="I5" s="3"/>
      <c r="J5" s="3"/>
      <c r="K5" s="3"/>
      <c r="L5" s="3"/>
      <c r="M5" s="3"/>
      <c r="N5" s="3"/>
      <c r="O5" s="3"/>
      <c r="P5" s="3"/>
      <c r="Q5" s="3"/>
      <c r="R5" s="3"/>
      <c r="S5" s="3"/>
      <c r="T5" s="3"/>
      <c r="U5" s="3"/>
      <c r="V5" s="3"/>
      <c r="W5" s="3"/>
    </row>
    <row r="6" spans="1:24" x14ac:dyDescent="0.25">
      <c r="A6" s="7"/>
      <c r="B6" s="7"/>
    </row>
    <row r="7" spans="1:24" s="34" customFormat="1" x14ac:dyDescent="0.25">
      <c r="A7" s="9" t="s">
        <v>10</v>
      </c>
      <c r="B7" s="9" t="s">
        <v>3</v>
      </c>
      <c r="C7" s="39">
        <v>1995</v>
      </c>
      <c r="D7" s="39">
        <v>1996</v>
      </c>
      <c r="E7" s="39">
        <v>1997</v>
      </c>
      <c r="F7" s="39">
        <v>1998</v>
      </c>
      <c r="G7" s="39">
        <v>1999</v>
      </c>
      <c r="H7" s="39">
        <v>2000</v>
      </c>
      <c r="I7" s="39">
        <v>2001</v>
      </c>
      <c r="J7" s="39">
        <v>2002</v>
      </c>
      <c r="K7" s="39">
        <v>2003</v>
      </c>
      <c r="L7" s="39">
        <v>2004</v>
      </c>
      <c r="M7" s="39">
        <v>2005</v>
      </c>
      <c r="N7" s="39">
        <v>2006</v>
      </c>
      <c r="O7" s="39">
        <v>2007</v>
      </c>
      <c r="P7" s="39">
        <v>2008</v>
      </c>
      <c r="Q7" s="39">
        <v>2009</v>
      </c>
      <c r="R7" s="39">
        <v>2010</v>
      </c>
      <c r="S7" s="39">
        <v>2011</v>
      </c>
      <c r="T7" s="39">
        <v>2012</v>
      </c>
      <c r="U7" s="39">
        <v>2013</v>
      </c>
      <c r="V7" s="39">
        <v>2014</v>
      </c>
      <c r="W7" s="39">
        <v>2015</v>
      </c>
      <c r="X7" s="10">
        <v>2016</v>
      </c>
    </row>
    <row r="8" spans="1:24" x14ac:dyDescent="0.25">
      <c r="A8" s="93" t="s">
        <v>31</v>
      </c>
      <c r="B8" s="35" t="s">
        <v>4</v>
      </c>
      <c r="C8" s="59">
        <v>24787.995365850002</v>
      </c>
      <c r="D8" s="59">
        <v>25099.79497757</v>
      </c>
      <c r="E8" s="59">
        <v>25547.034017180002</v>
      </c>
      <c r="F8" s="59">
        <v>25952.320165919999</v>
      </c>
      <c r="G8" s="59">
        <v>26352.69205627</v>
      </c>
      <c r="H8" s="59">
        <v>27318.070224610001</v>
      </c>
      <c r="I8" s="59">
        <v>27783.851034750001</v>
      </c>
      <c r="J8" s="59">
        <v>27794.517591839998</v>
      </c>
      <c r="K8" s="59">
        <v>27684.770375579999</v>
      </c>
      <c r="L8" s="59">
        <v>27912.600673159999</v>
      </c>
      <c r="M8" s="59">
        <v>28010.229838890002</v>
      </c>
      <c r="N8" s="59">
        <v>28455.992222299999</v>
      </c>
      <c r="O8" s="59">
        <v>28699.062129800001</v>
      </c>
      <c r="P8" s="59">
        <v>28179.74108317</v>
      </c>
      <c r="Q8" s="59">
        <v>26484.522405010001</v>
      </c>
      <c r="R8" s="59">
        <v>26818.071984440001</v>
      </c>
      <c r="S8" s="59">
        <v>26869.239859969999</v>
      </c>
      <c r="T8" s="59">
        <v>25991.010462279999</v>
      </c>
      <c r="U8" s="59">
        <v>25412.421860040002</v>
      </c>
      <c r="V8" s="59">
        <v>25376.070208050001</v>
      </c>
      <c r="W8" s="59">
        <v>25586.377554570001</v>
      </c>
      <c r="X8" s="69">
        <v>25945.4</v>
      </c>
    </row>
    <row r="9" spans="1:24" x14ac:dyDescent="0.25">
      <c r="A9" s="94"/>
      <c r="B9" s="3" t="s">
        <v>5</v>
      </c>
      <c r="C9" s="22">
        <v>30013.383646319999</v>
      </c>
      <c r="D9" s="22">
        <v>30496.848211330002</v>
      </c>
      <c r="E9" s="22">
        <v>30944.503315729999</v>
      </c>
      <c r="F9" s="22">
        <v>31337.049720390001</v>
      </c>
      <c r="G9" s="22">
        <v>31708.67451868</v>
      </c>
      <c r="H9" s="22">
        <v>32938.640651879999</v>
      </c>
      <c r="I9" s="22">
        <v>33365.621375510003</v>
      </c>
      <c r="J9" s="22">
        <v>33251.30468927</v>
      </c>
      <c r="K9" s="22">
        <v>33177.471788319999</v>
      </c>
      <c r="L9" s="22">
        <v>33330.519232649996</v>
      </c>
      <c r="M9" s="22">
        <v>33431.256201110002</v>
      </c>
      <c r="N9" s="22">
        <v>33891.959075289997</v>
      </c>
      <c r="O9" s="22">
        <v>34180.53005686</v>
      </c>
      <c r="P9" s="22">
        <v>33733.042099910002</v>
      </c>
      <c r="Q9" s="22">
        <v>31330.827087369998</v>
      </c>
      <c r="R9" s="22">
        <v>32144.414902680001</v>
      </c>
      <c r="S9" s="22">
        <v>32340.81279317</v>
      </c>
      <c r="T9" s="22">
        <v>31212.333498749998</v>
      </c>
      <c r="U9" s="22">
        <v>30685.748969389999</v>
      </c>
      <c r="V9" s="22">
        <v>30745.336921900001</v>
      </c>
      <c r="W9" s="22">
        <v>30993.953292729999</v>
      </c>
      <c r="X9" s="70">
        <v>31458.6</v>
      </c>
    </row>
    <row r="10" spans="1:24" x14ac:dyDescent="0.25">
      <c r="A10" s="94"/>
      <c r="B10" s="3" t="s">
        <v>6</v>
      </c>
      <c r="C10" s="22">
        <v>27678.031429800001</v>
      </c>
      <c r="D10" s="22">
        <v>27907.284768730002</v>
      </c>
      <c r="E10" s="22">
        <v>28472.33535076</v>
      </c>
      <c r="F10" s="22">
        <v>28998.858117129999</v>
      </c>
      <c r="G10" s="22">
        <v>29462.46292365</v>
      </c>
      <c r="H10" s="22">
        <v>30369.656508939999</v>
      </c>
      <c r="I10" s="22">
        <v>31111.993977369999</v>
      </c>
      <c r="J10" s="22">
        <v>31485.839112149999</v>
      </c>
      <c r="K10" s="22">
        <v>31241.559236069999</v>
      </c>
      <c r="L10" s="22">
        <v>31813.59656686</v>
      </c>
      <c r="M10" s="22">
        <v>31762.951421229998</v>
      </c>
      <c r="N10" s="22">
        <v>32263.20142161</v>
      </c>
      <c r="O10" s="22">
        <v>32547.123957299998</v>
      </c>
      <c r="P10" s="22">
        <v>31537.581568869999</v>
      </c>
      <c r="Q10" s="22">
        <v>30069.99835374</v>
      </c>
      <c r="R10" s="22">
        <v>30076.06142618</v>
      </c>
      <c r="S10" s="22">
        <v>30059.45011917</v>
      </c>
      <c r="T10" s="22">
        <v>28848.42897479</v>
      </c>
      <c r="U10" s="22">
        <v>27913.24506564</v>
      </c>
      <c r="V10" s="22">
        <v>27811.716634550001</v>
      </c>
      <c r="W10" s="22">
        <v>27903.919145920001</v>
      </c>
      <c r="X10" s="70">
        <v>28134.400000000001</v>
      </c>
    </row>
    <row r="11" spans="1:24" x14ac:dyDescent="0.25">
      <c r="A11" s="94"/>
      <c r="B11" s="3" t="s">
        <v>7</v>
      </c>
      <c r="C11" s="22">
        <v>16838.249227870001</v>
      </c>
      <c r="D11" s="22">
        <v>16964.764060860001</v>
      </c>
      <c r="E11" s="22">
        <v>17334.81196409</v>
      </c>
      <c r="F11" s="22">
        <v>17681.985718020002</v>
      </c>
      <c r="G11" s="22">
        <v>18062.276711039998</v>
      </c>
      <c r="H11" s="22">
        <v>18686.221763590002</v>
      </c>
      <c r="I11" s="22">
        <v>19026.52830396</v>
      </c>
      <c r="J11" s="22">
        <v>18966.53407424</v>
      </c>
      <c r="K11" s="22">
        <v>18819.42980727</v>
      </c>
      <c r="L11" s="22">
        <v>18875.345960440001</v>
      </c>
      <c r="M11" s="22">
        <v>18988.636879329999</v>
      </c>
      <c r="N11" s="22">
        <v>19329.607467940001</v>
      </c>
      <c r="O11" s="22">
        <v>19430.546696040001</v>
      </c>
      <c r="P11" s="22">
        <v>19018.523600979999</v>
      </c>
      <c r="Q11" s="22">
        <v>18074.531061369998</v>
      </c>
      <c r="R11" s="22">
        <v>17932.220984759999</v>
      </c>
      <c r="S11" s="22">
        <v>17790.501986899999</v>
      </c>
      <c r="T11" s="22">
        <v>17392.901274020001</v>
      </c>
      <c r="U11" s="22">
        <v>16902.746920090001</v>
      </c>
      <c r="V11" s="22">
        <v>16754.71836191</v>
      </c>
      <c r="W11" s="22">
        <v>16966.662631849998</v>
      </c>
      <c r="X11" s="70">
        <v>17248.3</v>
      </c>
    </row>
    <row r="12" spans="1:24" ht="13.8" thickBot="1" x14ac:dyDescent="0.3">
      <c r="A12" s="95"/>
      <c r="B12" s="12" t="s">
        <v>8</v>
      </c>
      <c r="C12" s="24">
        <v>15976.09837915</v>
      </c>
      <c r="D12" s="24">
        <v>16125.38413602</v>
      </c>
      <c r="E12" s="24">
        <v>16317.659486529999</v>
      </c>
      <c r="F12" s="24">
        <v>16804.510280130002</v>
      </c>
      <c r="G12" s="24">
        <v>17535.422472499999</v>
      </c>
      <c r="H12" s="24">
        <v>18066.36720289</v>
      </c>
      <c r="I12" s="24">
        <v>18222.65031646</v>
      </c>
      <c r="J12" s="24">
        <v>18008.356101230002</v>
      </c>
      <c r="K12" s="24">
        <v>17733.639567909999</v>
      </c>
      <c r="L12" s="24">
        <v>17813.594547569999</v>
      </c>
      <c r="M12" s="24">
        <v>17864.616617979998</v>
      </c>
      <c r="N12" s="24">
        <v>18259.980531730002</v>
      </c>
      <c r="O12" s="24">
        <v>18279.696057550002</v>
      </c>
      <c r="P12" s="24">
        <v>17677.217066640002</v>
      </c>
      <c r="Q12" s="24">
        <v>16805.351352329999</v>
      </c>
      <c r="R12" s="24">
        <v>16881.07203023</v>
      </c>
      <c r="S12" s="24">
        <v>16894.803773299998</v>
      </c>
      <c r="T12" s="24">
        <v>16733.377548560002</v>
      </c>
      <c r="U12" s="24">
        <v>16284.3166848</v>
      </c>
      <c r="V12" s="24">
        <v>16292.793282320001</v>
      </c>
      <c r="W12" s="24">
        <v>16512.478910310001</v>
      </c>
      <c r="X12" s="71">
        <v>16512.3</v>
      </c>
    </row>
    <row r="13" spans="1:24" x14ac:dyDescent="0.25">
      <c r="A13" s="96" t="s">
        <v>29</v>
      </c>
      <c r="B13" s="14" t="s">
        <v>4</v>
      </c>
      <c r="C13" s="26">
        <v>22358.615087630002</v>
      </c>
      <c r="D13" s="26">
        <v>22643.693704860001</v>
      </c>
      <c r="E13" s="26">
        <v>22997.385154629999</v>
      </c>
      <c r="F13" s="26">
        <v>23313.080005420001</v>
      </c>
      <c r="G13" s="26">
        <v>23658.148807040001</v>
      </c>
      <c r="H13" s="26">
        <v>24556.20717179</v>
      </c>
      <c r="I13" s="26">
        <v>24957.319818619999</v>
      </c>
      <c r="J13" s="26">
        <v>24986.48823771</v>
      </c>
      <c r="K13" s="26">
        <v>24863.191647420001</v>
      </c>
      <c r="L13" s="26">
        <v>25071.74746061</v>
      </c>
      <c r="M13" s="26">
        <v>25132.55484325</v>
      </c>
      <c r="N13" s="26">
        <v>25517.102314759999</v>
      </c>
      <c r="O13" s="26">
        <v>25760.078210610001</v>
      </c>
      <c r="P13" s="26">
        <v>25346.98163052</v>
      </c>
      <c r="Q13" s="26">
        <v>23810.236365510002</v>
      </c>
      <c r="R13" s="26">
        <v>24122.616891969999</v>
      </c>
      <c r="S13" s="26">
        <v>24170.784466749999</v>
      </c>
      <c r="T13" s="26">
        <v>23469.829245770001</v>
      </c>
      <c r="U13" s="26">
        <v>23002.667084929999</v>
      </c>
      <c r="V13" s="26">
        <v>22980.99576202</v>
      </c>
      <c r="W13" s="26">
        <v>23124.86487075</v>
      </c>
      <c r="X13" s="72">
        <v>23440.3</v>
      </c>
    </row>
    <row r="14" spans="1:24" x14ac:dyDescent="0.25">
      <c r="A14" s="94"/>
      <c r="B14" s="3" t="s">
        <v>5</v>
      </c>
      <c r="C14" s="22">
        <v>27054.27087041</v>
      </c>
      <c r="D14" s="22">
        <v>27493.932939509999</v>
      </c>
      <c r="E14" s="22">
        <v>27836.234030470001</v>
      </c>
      <c r="F14" s="22">
        <v>28129.694842230001</v>
      </c>
      <c r="G14" s="22">
        <v>28444.657168999998</v>
      </c>
      <c r="H14" s="22">
        <v>29585.572272500001</v>
      </c>
      <c r="I14" s="22">
        <v>29948.407267390001</v>
      </c>
      <c r="J14" s="22">
        <v>29869.850373929999</v>
      </c>
      <c r="K14" s="22">
        <v>29772.754740830002</v>
      </c>
      <c r="L14" s="22">
        <v>29913.96282678</v>
      </c>
      <c r="M14" s="22">
        <v>29972.109181209998</v>
      </c>
      <c r="N14" s="22">
        <v>30365.929538029999</v>
      </c>
      <c r="O14" s="22">
        <v>30654.209452750001</v>
      </c>
      <c r="P14" s="22">
        <v>30315.240835789999</v>
      </c>
      <c r="Q14" s="22">
        <v>28140.24913104</v>
      </c>
      <c r="R14" s="22">
        <v>28886.617250740001</v>
      </c>
      <c r="S14" s="22">
        <v>29069.715662049999</v>
      </c>
      <c r="T14" s="22">
        <v>28163.130608740001</v>
      </c>
      <c r="U14" s="22">
        <v>27760.862331230001</v>
      </c>
      <c r="V14" s="22">
        <v>27829.336496209999</v>
      </c>
      <c r="W14" s="22">
        <v>27995.852677350002</v>
      </c>
      <c r="X14" s="70">
        <v>28406.7</v>
      </c>
    </row>
    <row r="15" spans="1:24" x14ac:dyDescent="0.25">
      <c r="A15" s="94"/>
      <c r="B15" s="3" t="s">
        <v>6</v>
      </c>
      <c r="C15" s="22">
        <v>24935.742530889998</v>
      </c>
      <c r="D15" s="22">
        <v>25145.62586466</v>
      </c>
      <c r="E15" s="22">
        <v>25598.275364410001</v>
      </c>
      <c r="F15" s="22">
        <v>26016.028341720001</v>
      </c>
      <c r="G15" s="22">
        <v>26415.153028000001</v>
      </c>
      <c r="H15" s="22">
        <v>27262.730637090001</v>
      </c>
      <c r="I15" s="22">
        <v>27909.388677589999</v>
      </c>
      <c r="J15" s="22">
        <v>28268.158744420001</v>
      </c>
      <c r="K15" s="22">
        <v>28020.179118200002</v>
      </c>
      <c r="L15" s="22">
        <v>28536.035099410001</v>
      </c>
      <c r="M15" s="22">
        <v>28459.175663139999</v>
      </c>
      <c r="N15" s="22">
        <v>28889.528589009999</v>
      </c>
      <c r="O15" s="22">
        <v>29172.061522079999</v>
      </c>
      <c r="P15" s="22">
        <v>28327.447718949999</v>
      </c>
      <c r="Q15" s="22">
        <v>26995.35853274</v>
      </c>
      <c r="R15" s="22">
        <v>27015.44376468</v>
      </c>
      <c r="S15" s="22">
        <v>27004.399392849999</v>
      </c>
      <c r="T15" s="22">
        <v>26014.555003919999</v>
      </c>
      <c r="U15" s="22">
        <v>25241.86642572</v>
      </c>
      <c r="V15" s="22">
        <v>25163.022849540001</v>
      </c>
      <c r="W15" s="22">
        <v>25188.599610410001</v>
      </c>
      <c r="X15" s="70">
        <v>25391.4</v>
      </c>
    </row>
    <row r="16" spans="1:24" x14ac:dyDescent="0.25">
      <c r="A16" s="94"/>
      <c r="B16" s="3" t="s">
        <v>7</v>
      </c>
      <c r="C16" s="22">
        <v>15218.770965879999</v>
      </c>
      <c r="D16" s="22">
        <v>15336.002232749999</v>
      </c>
      <c r="E16" s="22">
        <v>15637.56123406</v>
      </c>
      <c r="F16" s="22">
        <v>15918.38661476</v>
      </c>
      <c r="G16" s="22">
        <v>16252.472076890001</v>
      </c>
      <c r="H16" s="22">
        <v>16836.177317490001</v>
      </c>
      <c r="I16" s="22">
        <v>17132.089418939999</v>
      </c>
      <c r="J16" s="22">
        <v>17091.716749610001</v>
      </c>
      <c r="K16" s="22">
        <v>16944.68890994</v>
      </c>
      <c r="L16" s="22">
        <v>16999.9371011</v>
      </c>
      <c r="M16" s="22">
        <v>17084.861712099999</v>
      </c>
      <c r="N16" s="22">
        <v>17382.402400409999</v>
      </c>
      <c r="O16" s="22">
        <v>17490.593934799999</v>
      </c>
      <c r="P16" s="22">
        <v>17156.899059790001</v>
      </c>
      <c r="Q16" s="22">
        <v>16299.51474814</v>
      </c>
      <c r="R16" s="22">
        <v>16179.93978997</v>
      </c>
      <c r="S16" s="22">
        <v>16047.346446240001</v>
      </c>
      <c r="T16" s="22">
        <v>15747.43443942</v>
      </c>
      <c r="U16" s="22">
        <v>15327.223448000001</v>
      </c>
      <c r="V16" s="22">
        <v>15200.40808872</v>
      </c>
      <c r="W16" s="22">
        <v>15367.952750889999</v>
      </c>
      <c r="X16" s="70">
        <v>15612.8</v>
      </c>
    </row>
    <row r="17" spans="1:24" ht="13.8" thickBot="1" x14ac:dyDescent="0.3">
      <c r="A17" s="95"/>
      <c r="B17" s="12" t="s">
        <v>8</v>
      </c>
      <c r="C17" s="24">
        <v>14538.81128362</v>
      </c>
      <c r="D17" s="24">
        <v>14679.32825751</v>
      </c>
      <c r="E17" s="24">
        <v>14825.519903369999</v>
      </c>
      <c r="F17" s="24">
        <v>15237.739643430001</v>
      </c>
      <c r="G17" s="24">
        <v>15896.97476513</v>
      </c>
      <c r="H17" s="24">
        <v>16404.0134492</v>
      </c>
      <c r="I17" s="24">
        <v>16536.530768140001</v>
      </c>
      <c r="J17" s="24">
        <v>16357.29867778</v>
      </c>
      <c r="K17" s="24">
        <v>16097.156957839999</v>
      </c>
      <c r="L17" s="24">
        <v>16177.5365781</v>
      </c>
      <c r="M17" s="24">
        <v>16209.848713609999</v>
      </c>
      <c r="N17" s="24">
        <v>16562.058470020002</v>
      </c>
      <c r="O17" s="24">
        <v>16597.495480450001</v>
      </c>
      <c r="P17" s="24">
        <v>16088.115888570001</v>
      </c>
      <c r="Q17" s="24">
        <v>15294.162215320001</v>
      </c>
      <c r="R17" s="24">
        <v>15371.41716916</v>
      </c>
      <c r="S17" s="24">
        <v>15359.73191959</v>
      </c>
      <c r="T17" s="24">
        <v>15262.263789709999</v>
      </c>
      <c r="U17" s="24">
        <v>14829.85146132</v>
      </c>
      <c r="V17" s="24">
        <v>14843.61069551</v>
      </c>
      <c r="W17" s="24">
        <v>15024.48078283</v>
      </c>
      <c r="X17" s="71">
        <v>15004.7</v>
      </c>
    </row>
    <row r="18" spans="1:24" x14ac:dyDescent="0.25">
      <c r="A18" s="16" t="s">
        <v>18</v>
      </c>
    </row>
  </sheetData>
  <mergeCells count="2">
    <mergeCell ref="A8:A12"/>
    <mergeCell ref="A13:A17"/>
  </mergeCells>
  <pageMargins left="0.75" right="0.75" top="1" bottom="1" header="0.5" footer="0.5"/>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8</vt:i4>
      </vt:variant>
    </vt:vector>
  </HeadingPairs>
  <TitlesOfParts>
    <vt:vector size="8" baseType="lpstr">
      <vt:lpstr>Nota metodologica</vt:lpstr>
      <vt:lpstr>PIL_V.A. p.correnti</vt:lpstr>
      <vt:lpstr>PIL_V.A. v.concatenati</vt:lpstr>
      <vt:lpstr>Var%</vt:lpstr>
      <vt:lpstr>Sequenza dei conti_ v.correnti</vt:lpstr>
      <vt:lpstr>Sequenza conti_ v.concatenati</vt:lpstr>
      <vt:lpstr>Val.procapite p.correnti</vt:lpstr>
      <vt:lpstr>Val.procapite_v.concatenati</vt:lpstr>
    </vt:vector>
  </TitlesOfParts>
  <Company>Istat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I.Stat</dc:creator>
  <cp:lastModifiedBy>utente</cp:lastModifiedBy>
  <dcterms:created xsi:type="dcterms:W3CDTF">2015-12-23T12:44:22Z</dcterms:created>
  <dcterms:modified xsi:type="dcterms:W3CDTF">2018-09-27T12:49:37Z</dcterms:modified>
</cp:coreProperties>
</file>